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予選結果" sheetId="1" r:id="rId1"/>
  </sheets>
  <definedNames/>
  <calcPr fullCalcOnLoad="1"/>
</workbook>
</file>

<file path=xl/sharedStrings.xml><?xml version="1.0" encoding="utf-8"?>
<sst xmlns="http://schemas.openxmlformats.org/spreadsheetml/2006/main" count="952" uniqueCount="160">
  <si>
    <t>中居キッカーズ</t>
  </si>
  <si>
    <t>片岡小</t>
  </si>
  <si>
    <t>ＦＣ京ヶ島</t>
  </si>
  <si>
    <t>松井田ＦＣ</t>
  </si>
  <si>
    <t>城山ＦＣ</t>
  </si>
  <si>
    <t>CLOUD</t>
  </si>
  <si>
    <t>甘楽福島ＳＣ</t>
  </si>
  <si>
    <t>里東ＳＳＳ</t>
  </si>
  <si>
    <t>ＦＣ長野</t>
  </si>
  <si>
    <t>ＦＣ国府</t>
  </si>
  <si>
    <t>寺尾少年ＳＣ</t>
  </si>
  <si>
    <t>妙義町ＪＳＣ</t>
  </si>
  <si>
    <t>中央スポーツ</t>
  </si>
  <si>
    <t>ブルーボタン</t>
  </si>
  <si>
    <t>山名ＦＣ</t>
  </si>
  <si>
    <t>六郷小</t>
  </si>
  <si>
    <t>東部ＳＣ</t>
  </si>
  <si>
    <t>西ＦＣ</t>
  </si>
  <si>
    <t>北ＳＣ</t>
  </si>
  <si>
    <t>①第一日目　２月７日（土）</t>
  </si>
  <si>
    <t>試合順</t>
  </si>
  <si>
    <t>主</t>
  </si>
  <si>
    <t>副</t>
  </si>
  <si>
    <t>審　判</t>
  </si>
  <si>
    <t>組　合　せ</t>
  </si>
  <si>
    <t>①第ニ日目　２月８日（日）</t>
  </si>
  <si>
    <t>①第三日目　２月１１（祝日）</t>
  </si>
  <si>
    <t>データ</t>
  </si>
  <si>
    <t>FC片岡</t>
  </si>
  <si>
    <t>FC滝川</t>
  </si>
  <si>
    <t>試合日程</t>
  </si>
  <si>
    <t>勝</t>
  </si>
  <si>
    <t>分</t>
  </si>
  <si>
    <t>負</t>
  </si>
  <si>
    <t>勝ち点</t>
  </si>
  <si>
    <t>得失</t>
  </si>
  <si>
    <t>順位</t>
  </si>
  <si>
    <t>試合結果</t>
  </si>
  <si>
    <t>片岡</t>
  </si>
  <si>
    <t>中居</t>
  </si>
  <si>
    <t>片小</t>
  </si>
  <si>
    <t>滝川</t>
  </si>
  <si>
    <t>京ヶ島</t>
  </si>
  <si>
    <t>松井田</t>
  </si>
  <si>
    <t>A組順位</t>
  </si>
  <si>
    <t>１位</t>
  </si>
  <si>
    <t>２位</t>
  </si>
  <si>
    <t>３位</t>
  </si>
  <si>
    <t>４位</t>
  </si>
  <si>
    <t>５位</t>
  </si>
  <si>
    <t>６位</t>
  </si>
  <si>
    <t>⇒決勝進出</t>
  </si>
  <si>
    <t>高崎市少年サッカーリーグ予選大会　A組　（和田橋　Aコート）</t>
  </si>
  <si>
    <t>A</t>
  </si>
  <si>
    <t>６チームリーグ</t>
  </si>
  <si>
    <t>キックオフ</t>
  </si>
  <si>
    <t>-</t>
  </si>
  <si>
    <t>①</t>
  </si>
  <si>
    <t>　９：００～</t>
  </si>
  <si>
    <t>-</t>
  </si>
  <si>
    <t>②</t>
  </si>
  <si>
    <t>１０：００～</t>
  </si>
  <si>
    <t>-</t>
  </si>
  <si>
    <t>-</t>
  </si>
  <si>
    <t>③</t>
  </si>
  <si>
    <t>１１：００～</t>
  </si>
  <si>
    <t>-</t>
  </si>
  <si>
    <t>④</t>
  </si>
  <si>
    <t>１２：００～</t>
  </si>
  <si>
    <t>-</t>
  </si>
  <si>
    <t>B</t>
  </si>
  <si>
    <t>⑤</t>
  </si>
  <si>
    <t>１３：００～</t>
  </si>
  <si>
    <t>⑥</t>
  </si>
  <si>
    <t>１４：００～</t>
  </si>
  <si>
    <t>-</t>
  </si>
  <si>
    <t>６チームリーグ</t>
  </si>
  <si>
    <t>C</t>
  </si>
  <si>
    <t>①</t>
  </si>
  <si>
    <t>　９：００～</t>
  </si>
  <si>
    <t>②</t>
  </si>
  <si>
    <t>１０：００～</t>
  </si>
  <si>
    <t>-</t>
  </si>
  <si>
    <t>③</t>
  </si>
  <si>
    <t>１１：００～</t>
  </si>
  <si>
    <t>④</t>
  </si>
  <si>
    <t>１２：００～</t>
  </si>
  <si>
    <t>⑥</t>
  </si>
  <si>
    <t>１４：００～</t>
  </si>
  <si>
    <t>-</t>
  </si>
  <si>
    <t>D</t>
  </si>
  <si>
    <t>６チームリーグ</t>
  </si>
  <si>
    <t>②</t>
  </si>
  <si>
    <t>１０：００～</t>
  </si>
  <si>
    <t>高崎市少年サッカーリーグ予選大会　Ｂ組　（和田橋　Ｂコート）</t>
  </si>
  <si>
    <t>Ｂ組順位</t>
  </si>
  <si>
    <t>城山</t>
  </si>
  <si>
    <t>CL.</t>
  </si>
  <si>
    <t>福島</t>
  </si>
  <si>
    <t>里東</t>
  </si>
  <si>
    <t>長野</t>
  </si>
  <si>
    <t>国府</t>
  </si>
  <si>
    <t>高崎市少年サッカーリーグ予選大会　Ｃ組　（和田橋　Ｃコート）</t>
  </si>
  <si>
    <t>Ｃ組順位</t>
  </si>
  <si>
    <t>ＦＣ室田</t>
  </si>
  <si>
    <t>高崎市少年サッカーリーグ予選大会　Ｄ組　（和田橋　Ｄコート）</t>
  </si>
  <si>
    <t>J.O.FC</t>
  </si>
  <si>
    <t>カブラJFC</t>
  </si>
  <si>
    <t>J.O</t>
  </si>
  <si>
    <t>六郷</t>
  </si>
  <si>
    <t>東部</t>
  </si>
  <si>
    <t>西</t>
  </si>
  <si>
    <t>カブラ</t>
  </si>
  <si>
    <t>北</t>
  </si>
  <si>
    <t>Ｄ組順位</t>
  </si>
  <si>
    <t>寺尾</t>
  </si>
  <si>
    <t>妙義</t>
  </si>
  <si>
    <t>中央</t>
  </si>
  <si>
    <t>ブルー</t>
  </si>
  <si>
    <t>室田</t>
  </si>
  <si>
    <t>山名</t>
  </si>
  <si>
    <t>高崎市少年サッカーリーグ予選大会　E組　(小幡総合公園）</t>
  </si>
  <si>
    <t>E組順位</t>
  </si>
  <si>
    <t>小幡ＦＣ</t>
  </si>
  <si>
    <t>久留馬ＳＣ</t>
  </si>
  <si>
    <t>ファナティコス</t>
  </si>
  <si>
    <t>倉渕ＪＳＣ</t>
  </si>
  <si>
    <t>倉賀野ＳＣ</t>
  </si>
  <si>
    <t>高崎市少年サッカーリーグ予選大会　Ｆ組　（堤が岡小）</t>
  </si>
  <si>
    <t>Ｆ組順位</t>
  </si>
  <si>
    <t>高崎市少年サッカーリーグ予選大会　Ｇ組　(安中スポーツセンター）</t>
  </si>
  <si>
    <t>Ｇ組順位</t>
  </si>
  <si>
    <t>堤が岡ＳＣ</t>
  </si>
  <si>
    <t>ＦＣイーグル</t>
  </si>
  <si>
    <t>ドリーム中川</t>
  </si>
  <si>
    <t>大類ＳＣ</t>
  </si>
  <si>
    <t>佐野ＦＣ</t>
  </si>
  <si>
    <t>安中ＳＣ</t>
  </si>
  <si>
    <t>箕郷ＦＣ</t>
  </si>
  <si>
    <t>豊岡ＳＣ</t>
  </si>
  <si>
    <t>北スポーツ</t>
  </si>
  <si>
    <t>碓東ジュニア</t>
  </si>
  <si>
    <t>小幡</t>
  </si>
  <si>
    <t>久留馬</t>
  </si>
  <si>
    <t>ファナ</t>
  </si>
  <si>
    <t>倉渕</t>
  </si>
  <si>
    <t>倉賀野</t>
  </si>
  <si>
    <t>堤が岡</t>
  </si>
  <si>
    <t>中川</t>
  </si>
  <si>
    <t>大類</t>
  </si>
  <si>
    <t>佐野</t>
  </si>
  <si>
    <t>イーグル</t>
  </si>
  <si>
    <t>安中</t>
  </si>
  <si>
    <t>箕郷</t>
  </si>
  <si>
    <t>豊岡</t>
  </si>
  <si>
    <t>北スポ</t>
  </si>
  <si>
    <t>碓東</t>
  </si>
  <si>
    <t>-</t>
  </si>
  <si>
    <t>⇒決勝進出　３位の１</t>
  </si>
  <si>
    <t>⇒決勝進出　３位の２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</si>
</sst>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6"/>
      <name val="ＭＳ Ｐ明朝"/>
      <family val="1"/>
    </font>
    <font>
      <sz val="22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5</xdr:row>
      <xdr:rowOff>0</xdr:rowOff>
    </xdr:from>
    <xdr:to>
      <xdr:col>50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5133975" y="1181100"/>
          <a:ext cx="29146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50</xdr:col>
      <xdr:colOff>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5133975" y="7372350"/>
          <a:ext cx="29146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73</xdr:row>
      <xdr:rowOff>0</xdr:rowOff>
    </xdr:from>
    <xdr:to>
      <xdr:col>50</xdr:col>
      <xdr:colOff>0</xdr:colOff>
      <xdr:row>85</xdr:row>
      <xdr:rowOff>0</xdr:rowOff>
    </xdr:to>
    <xdr:sp>
      <xdr:nvSpPr>
        <xdr:cNvPr id="3" name="Line 3"/>
        <xdr:cNvSpPr>
          <a:spLocks/>
        </xdr:cNvSpPr>
      </xdr:nvSpPr>
      <xdr:spPr>
        <a:xfrm>
          <a:off x="5133975" y="13563600"/>
          <a:ext cx="29146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107</xdr:row>
      <xdr:rowOff>0</xdr:rowOff>
    </xdr:from>
    <xdr:to>
      <xdr:col>50</xdr:col>
      <xdr:colOff>0</xdr:colOff>
      <xdr:row>119</xdr:row>
      <xdr:rowOff>0</xdr:rowOff>
    </xdr:to>
    <xdr:sp>
      <xdr:nvSpPr>
        <xdr:cNvPr id="4" name="Line 4"/>
        <xdr:cNvSpPr>
          <a:spLocks/>
        </xdr:cNvSpPr>
      </xdr:nvSpPr>
      <xdr:spPr>
        <a:xfrm>
          <a:off x="5133975" y="19754850"/>
          <a:ext cx="29146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190500</xdr:colOff>
      <xdr:row>141</xdr:row>
      <xdr:rowOff>0</xdr:rowOff>
    </xdr:from>
    <xdr:to>
      <xdr:col>47</xdr:col>
      <xdr:colOff>0</xdr:colOff>
      <xdr:row>151</xdr:row>
      <xdr:rowOff>0</xdr:rowOff>
    </xdr:to>
    <xdr:sp>
      <xdr:nvSpPr>
        <xdr:cNvPr id="5" name="Line 8"/>
        <xdr:cNvSpPr>
          <a:spLocks/>
        </xdr:cNvSpPr>
      </xdr:nvSpPr>
      <xdr:spPr>
        <a:xfrm>
          <a:off x="5124450" y="25946100"/>
          <a:ext cx="24384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175</xdr:row>
      <xdr:rowOff>9525</xdr:rowOff>
    </xdr:from>
    <xdr:to>
      <xdr:col>47</xdr:col>
      <xdr:colOff>9525</xdr:colOff>
      <xdr:row>184</xdr:row>
      <xdr:rowOff>152400</xdr:rowOff>
    </xdr:to>
    <xdr:sp>
      <xdr:nvSpPr>
        <xdr:cNvPr id="6" name="Line 9"/>
        <xdr:cNvSpPr>
          <a:spLocks/>
        </xdr:cNvSpPr>
      </xdr:nvSpPr>
      <xdr:spPr>
        <a:xfrm>
          <a:off x="5143500" y="32146875"/>
          <a:ext cx="242887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107</xdr:row>
      <xdr:rowOff>0</xdr:rowOff>
    </xdr:from>
    <xdr:to>
      <xdr:col>50</xdr:col>
      <xdr:colOff>0</xdr:colOff>
      <xdr:row>119</xdr:row>
      <xdr:rowOff>0</xdr:rowOff>
    </xdr:to>
    <xdr:sp>
      <xdr:nvSpPr>
        <xdr:cNvPr id="7" name="Line 10"/>
        <xdr:cNvSpPr>
          <a:spLocks/>
        </xdr:cNvSpPr>
      </xdr:nvSpPr>
      <xdr:spPr>
        <a:xfrm>
          <a:off x="5133975" y="19754850"/>
          <a:ext cx="29146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209</xdr:row>
      <xdr:rowOff>0</xdr:rowOff>
    </xdr:from>
    <xdr:to>
      <xdr:col>47</xdr:col>
      <xdr:colOff>0</xdr:colOff>
      <xdr:row>218</xdr:row>
      <xdr:rowOff>152400</xdr:rowOff>
    </xdr:to>
    <xdr:sp>
      <xdr:nvSpPr>
        <xdr:cNvPr id="8" name="Line 12"/>
        <xdr:cNvSpPr>
          <a:spLocks/>
        </xdr:cNvSpPr>
      </xdr:nvSpPr>
      <xdr:spPr>
        <a:xfrm>
          <a:off x="5133975" y="38328600"/>
          <a:ext cx="24288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38"/>
  <sheetViews>
    <sheetView tabSelected="1" view="pageBreakPreview" zoomScale="85" zoomScaleNormal="70" zoomScaleSheetLayoutView="85" workbookViewId="0" topLeftCell="A1">
      <selection activeCell="A1" sqref="A1:BH1"/>
    </sheetView>
  </sheetViews>
  <sheetFormatPr defaultColWidth="9.00390625" defaultRowHeight="13.5"/>
  <cols>
    <col min="1" max="1" width="1.00390625" style="3" customWidth="1"/>
    <col min="2" max="4" width="1.625" style="3" customWidth="1"/>
    <col min="5" max="8" width="1.625" style="4" customWidth="1"/>
    <col min="9" max="12" width="2.125" style="3" customWidth="1"/>
    <col min="13" max="13" width="2.625" style="5" customWidth="1"/>
    <col min="14" max="17" width="2.125" style="3" customWidth="1"/>
    <col min="18" max="18" width="2.625" style="3" customWidth="1"/>
    <col min="19" max="22" width="2.125" style="3" customWidth="1"/>
    <col min="23" max="23" width="2.625" style="3" customWidth="1"/>
    <col min="24" max="27" width="2.125" style="3" customWidth="1"/>
    <col min="28" max="32" width="2.625" style="3" customWidth="1"/>
    <col min="33" max="50" width="2.125" style="3" customWidth="1"/>
    <col min="51" max="16384" width="2.625" style="3" customWidth="1"/>
  </cols>
  <sheetData>
    <row r="1" spans="1:63" s="1" customFormat="1" ht="25.5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K1" s="1" t="s">
        <v>27</v>
      </c>
    </row>
    <row r="2" spans="1:60" s="1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2:59" ht="25.5" customHeight="1">
      <c r="B3" s="100" t="s">
        <v>30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C3" s="100" t="s">
        <v>37</v>
      </c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</row>
    <row r="4" ht="13.5">
      <c r="A4" s="3" t="s">
        <v>19</v>
      </c>
    </row>
    <row r="5" spans="29:64" ht="13.5">
      <c r="AC5" s="6"/>
      <c r="AD5" s="7"/>
      <c r="AE5" s="7"/>
      <c r="AF5" s="7"/>
      <c r="AG5" s="55" t="s">
        <v>38</v>
      </c>
      <c r="AH5" s="65"/>
      <c r="AI5" s="56"/>
      <c r="AJ5" s="55" t="s">
        <v>39</v>
      </c>
      <c r="AK5" s="65"/>
      <c r="AL5" s="56"/>
      <c r="AM5" s="55" t="s">
        <v>40</v>
      </c>
      <c r="AN5" s="65"/>
      <c r="AO5" s="56"/>
      <c r="AP5" s="55" t="s">
        <v>41</v>
      </c>
      <c r="AQ5" s="65"/>
      <c r="AR5" s="56"/>
      <c r="AS5" s="55" t="s">
        <v>42</v>
      </c>
      <c r="AT5" s="65"/>
      <c r="AU5" s="56"/>
      <c r="AV5" s="55" t="s">
        <v>43</v>
      </c>
      <c r="AW5" s="65"/>
      <c r="AX5" s="56"/>
      <c r="AY5" s="11" t="s">
        <v>31</v>
      </c>
      <c r="AZ5" s="9" t="s">
        <v>32</v>
      </c>
      <c r="BA5" s="12" t="s">
        <v>33</v>
      </c>
      <c r="BB5" s="57" t="s">
        <v>34</v>
      </c>
      <c r="BC5" s="58"/>
      <c r="BD5" s="55" t="s">
        <v>35</v>
      </c>
      <c r="BE5" s="56"/>
      <c r="BF5" s="55" t="s">
        <v>36</v>
      </c>
      <c r="BG5" s="56"/>
      <c r="BH5" s="5"/>
      <c r="BI5" s="5"/>
      <c r="BJ5" s="5"/>
      <c r="BK5" s="3">
        <v>1</v>
      </c>
      <c r="BL5" s="3" t="s">
        <v>28</v>
      </c>
    </row>
    <row r="6" spans="2:64" ht="13.5">
      <c r="B6" s="55"/>
      <c r="C6" s="65"/>
      <c r="D6" s="65"/>
      <c r="E6" s="65"/>
      <c r="F6" s="65"/>
      <c r="G6" s="65"/>
      <c r="H6" s="56"/>
      <c r="I6" s="55" t="s">
        <v>54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56"/>
      <c r="AC6" s="98" t="str">
        <f>BL5</f>
        <v>FC片岡</v>
      </c>
      <c r="AD6" s="66"/>
      <c r="AE6" s="66"/>
      <c r="AF6" s="97"/>
      <c r="AG6" s="8"/>
      <c r="AH6" s="9"/>
      <c r="AI6" s="10"/>
      <c r="AJ6" s="9"/>
      <c r="AK6" s="7" t="str">
        <f>IF(AJ7="","",IF(AJ7&gt;AL7,"○",IF(AJ7=AL7,"△","×")))</f>
        <v>△</v>
      </c>
      <c r="AL6" s="9"/>
      <c r="AM6" s="8"/>
      <c r="AN6" s="7" t="str">
        <f>IF(AM7&gt;AO7,"○",IF(AM7=AO7,"△","×"))</f>
        <v>○</v>
      </c>
      <c r="AO6" s="10"/>
      <c r="AP6" s="9"/>
      <c r="AQ6" s="7" t="str">
        <f>IF(AP7&gt;AR7,"○",IF(AP7=AR7,"△","×"))</f>
        <v>○</v>
      </c>
      <c r="AR6" s="9"/>
      <c r="AS6" s="8"/>
      <c r="AT6" s="7" t="str">
        <f>IF(AS7&gt;AU7,"○",IF(AS7=AU7,"△","×"))</f>
        <v>○</v>
      </c>
      <c r="AU6" s="10"/>
      <c r="AV6" s="9"/>
      <c r="AW6" s="7" t="str">
        <f>IF(AV7&gt;AX7,"○",IF(AV7=AX7,"△","×"))</f>
        <v>△</v>
      </c>
      <c r="AX6" s="9"/>
      <c r="AY6" s="15"/>
      <c r="AZ6" s="7"/>
      <c r="BA6" s="15"/>
      <c r="BB6" s="7"/>
      <c r="BC6" s="7"/>
      <c r="BD6" s="6"/>
      <c r="BE6" s="14"/>
      <c r="BF6" s="7"/>
      <c r="BG6" s="14"/>
      <c r="BK6" s="3">
        <v>2</v>
      </c>
      <c r="BL6" s="3" t="s">
        <v>0</v>
      </c>
    </row>
    <row r="7" spans="2:64" ht="13.5">
      <c r="B7" s="89" t="s">
        <v>20</v>
      </c>
      <c r="C7" s="90"/>
      <c r="D7" s="73"/>
      <c r="E7" s="89" t="s">
        <v>55</v>
      </c>
      <c r="F7" s="90"/>
      <c r="G7" s="90"/>
      <c r="H7" s="73"/>
      <c r="I7" s="55" t="s">
        <v>24</v>
      </c>
      <c r="J7" s="65"/>
      <c r="K7" s="65"/>
      <c r="L7" s="65"/>
      <c r="M7" s="65"/>
      <c r="N7" s="65"/>
      <c r="O7" s="65"/>
      <c r="P7" s="65"/>
      <c r="Q7" s="56"/>
      <c r="R7" s="55" t="s">
        <v>23</v>
      </c>
      <c r="S7" s="65"/>
      <c r="T7" s="65"/>
      <c r="U7" s="65"/>
      <c r="V7" s="65"/>
      <c r="W7" s="65"/>
      <c r="X7" s="65"/>
      <c r="Y7" s="65"/>
      <c r="Z7" s="65"/>
      <c r="AA7" s="56"/>
      <c r="AC7" s="156"/>
      <c r="AD7" s="157"/>
      <c r="AE7" s="157"/>
      <c r="AF7" s="158"/>
      <c r="AG7" s="29"/>
      <c r="AH7" s="18"/>
      <c r="AI7" s="30"/>
      <c r="AJ7" s="18">
        <v>1</v>
      </c>
      <c r="AK7" s="18" t="s">
        <v>56</v>
      </c>
      <c r="AL7" s="18">
        <v>1</v>
      </c>
      <c r="AM7" s="29">
        <v>1</v>
      </c>
      <c r="AN7" s="18" t="s">
        <v>56</v>
      </c>
      <c r="AO7" s="30">
        <v>0</v>
      </c>
      <c r="AP7" s="18">
        <v>5</v>
      </c>
      <c r="AQ7" s="18" t="s">
        <v>56</v>
      </c>
      <c r="AR7" s="18">
        <v>0</v>
      </c>
      <c r="AS7" s="29">
        <v>4</v>
      </c>
      <c r="AT7" s="18" t="s">
        <v>56</v>
      </c>
      <c r="AU7" s="30">
        <v>0</v>
      </c>
      <c r="AV7" s="18">
        <v>1</v>
      </c>
      <c r="AW7" s="18" t="s">
        <v>56</v>
      </c>
      <c r="AX7" s="18">
        <v>1</v>
      </c>
      <c r="AY7" s="38">
        <v>3</v>
      </c>
      <c r="AZ7" s="39">
        <v>2</v>
      </c>
      <c r="BA7" s="38"/>
      <c r="BB7" s="53">
        <f>AY7*3+AZ7</f>
        <v>11</v>
      </c>
      <c r="BC7" s="54"/>
      <c r="BD7" s="53">
        <f>AG7+AJ7+AM7+AP7+AS7+AV7-AI7-AL7-AO7-AR7-AU7-AX7</f>
        <v>10</v>
      </c>
      <c r="BE7" s="54"/>
      <c r="BF7" s="20"/>
      <c r="BG7" s="19">
        <v>2</v>
      </c>
      <c r="BK7" s="3">
        <v>3</v>
      </c>
      <c r="BL7" s="3" t="s">
        <v>1</v>
      </c>
    </row>
    <row r="8" spans="2:64" ht="13.5">
      <c r="B8" s="55" t="s">
        <v>57</v>
      </c>
      <c r="C8" s="65"/>
      <c r="D8" s="56"/>
      <c r="E8" s="89" t="s">
        <v>58</v>
      </c>
      <c r="F8" s="90"/>
      <c r="G8" s="90"/>
      <c r="H8" s="73"/>
      <c r="I8" s="177" t="str">
        <f>BL6</f>
        <v>中居キッカーズ</v>
      </c>
      <c r="J8" s="164"/>
      <c r="K8" s="164"/>
      <c r="L8" s="105"/>
      <c r="M8" s="13" t="s">
        <v>59</v>
      </c>
      <c r="N8" s="55" t="str">
        <f>BL7</f>
        <v>片岡小</v>
      </c>
      <c r="O8" s="65"/>
      <c r="P8" s="65"/>
      <c r="Q8" s="56"/>
      <c r="R8" s="16" t="s">
        <v>21</v>
      </c>
      <c r="S8" s="65" t="str">
        <f>BL5</f>
        <v>FC片岡</v>
      </c>
      <c r="T8" s="65"/>
      <c r="U8" s="65"/>
      <c r="V8" s="56"/>
      <c r="W8" s="16" t="s">
        <v>22</v>
      </c>
      <c r="X8" s="176" t="str">
        <f>BL10</f>
        <v>松井田ＦＣ</v>
      </c>
      <c r="Y8" s="176"/>
      <c r="Z8" s="176"/>
      <c r="AA8" s="58"/>
      <c r="AC8" s="159" t="str">
        <f>BL6</f>
        <v>中居キッカーズ</v>
      </c>
      <c r="AD8" s="107"/>
      <c r="AE8" s="107"/>
      <c r="AF8" s="160"/>
      <c r="AG8" s="8"/>
      <c r="AH8" s="7" t="str">
        <f>IF(AG9="","",IF(AG9&gt;AI9,"○",IF(AG9=AI9,"△","×")))</f>
        <v>△</v>
      </c>
      <c r="AI8" s="10"/>
      <c r="AJ8" s="9"/>
      <c r="AK8" s="9"/>
      <c r="AL8" s="9"/>
      <c r="AM8" s="8"/>
      <c r="AN8" s="7" t="str">
        <f>IF(AM9&gt;AO9,"○",IF(AM9=AO9,"△","×"))</f>
        <v>○</v>
      </c>
      <c r="AO8" s="10"/>
      <c r="AP8" s="9"/>
      <c r="AQ8" s="7" t="str">
        <f>IF(AP9&gt;AR9,"○",IF(AP9=AR9,"△","×"))</f>
        <v>○</v>
      </c>
      <c r="AR8" s="9"/>
      <c r="AS8" s="8"/>
      <c r="AT8" s="7" t="str">
        <f>IF(AS9&gt;AU9,"○",IF(AS9=AU9,"△","×"))</f>
        <v>○</v>
      </c>
      <c r="AU8" s="10"/>
      <c r="AV8" s="9"/>
      <c r="AW8" s="7" t="str">
        <f>IF(AV9&gt;AX9,"○",IF(AV9=AX9,"△","×"))</f>
        <v>×</v>
      </c>
      <c r="AX8" s="9"/>
      <c r="AY8" s="15"/>
      <c r="AZ8" s="7"/>
      <c r="BA8" s="15"/>
      <c r="BB8" s="7"/>
      <c r="BC8" s="7"/>
      <c r="BD8" s="6"/>
      <c r="BE8" s="14"/>
      <c r="BF8" s="7"/>
      <c r="BG8" s="14"/>
      <c r="BK8" s="3">
        <v>4</v>
      </c>
      <c r="BL8" s="3" t="s">
        <v>29</v>
      </c>
    </row>
    <row r="9" spans="2:64" ht="13.5">
      <c r="B9" s="55" t="s">
        <v>60</v>
      </c>
      <c r="C9" s="65"/>
      <c r="D9" s="56"/>
      <c r="E9" s="89" t="s">
        <v>61</v>
      </c>
      <c r="F9" s="90"/>
      <c r="G9" s="90"/>
      <c r="H9" s="73"/>
      <c r="I9" s="55" t="str">
        <f>BL5</f>
        <v>FC片岡</v>
      </c>
      <c r="J9" s="65"/>
      <c r="K9" s="65"/>
      <c r="L9" s="56"/>
      <c r="M9" s="13" t="s">
        <v>62</v>
      </c>
      <c r="N9" s="57" t="str">
        <f>BL10</f>
        <v>松井田ＦＣ</v>
      </c>
      <c r="O9" s="176"/>
      <c r="P9" s="176"/>
      <c r="Q9" s="58"/>
      <c r="R9" s="16" t="s">
        <v>21</v>
      </c>
      <c r="S9" s="65" t="str">
        <f>BL7</f>
        <v>片岡小</v>
      </c>
      <c r="T9" s="65"/>
      <c r="U9" s="65"/>
      <c r="V9" s="56"/>
      <c r="W9" s="16" t="s">
        <v>22</v>
      </c>
      <c r="X9" s="164" t="str">
        <f>BL6</f>
        <v>中居キッカーズ</v>
      </c>
      <c r="Y9" s="164"/>
      <c r="Z9" s="164"/>
      <c r="AA9" s="105"/>
      <c r="AC9" s="161"/>
      <c r="AD9" s="162"/>
      <c r="AE9" s="162"/>
      <c r="AF9" s="163"/>
      <c r="AG9" s="29">
        <v>1</v>
      </c>
      <c r="AH9" s="18" t="s">
        <v>63</v>
      </c>
      <c r="AI9" s="30">
        <v>1</v>
      </c>
      <c r="AJ9" s="18"/>
      <c r="AK9" s="18"/>
      <c r="AL9" s="18"/>
      <c r="AM9" s="29">
        <v>3</v>
      </c>
      <c r="AN9" s="18" t="s">
        <v>63</v>
      </c>
      <c r="AO9" s="30">
        <v>0</v>
      </c>
      <c r="AP9" s="18">
        <v>2</v>
      </c>
      <c r="AQ9" s="18" t="s">
        <v>63</v>
      </c>
      <c r="AR9" s="18">
        <v>1</v>
      </c>
      <c r="AS9" s="29">
        <v>4</v>
      </c>
      <c r="AT9" s="18" t="s">
        <v>63</v>
      </c>
      <c r="AU9" s="30">
        <v>0</v>
      </c>
      <c r="AV9" s="18">
        <v>0</v>
      </c>
      <c r="AW9" s="18" t="s">
        <v>63</v>
      </c>
      <c r="AX9" s="18">
        <v>4</v>
      </c>
      <c r="AY9" s="38">
        <v>3</v>
      </c>
      <c r="AZ9" s="39">
        <v>1</v>
      </c>
      <c r="BA9" s="38">
        <v>1</v>
      </c>
      <c r="BB9" s="53">
        <f>AY9*3+AZ9</f>
        <v>10</v>
      </c>
      <c r="BC9" s="54"/>
      <c r="BD9" s="53">
        <f>AG9+AJ9+AM9+AP9+AS9+AV9-AI9-AL9-AO9-AR9-AU9-AX9</f>
        <v>4</v>
      </c>
      <c r="BE9" s="54"/>
      <c r="BF9" s="20"/>
      <c r="BG9" s="19">
        <v>3</v>
      </c>
      <c r="BK9" s="3">
        <v>5</v>
      </c>
      <c r="BL9" s="3" t="s">
        <v>2</v>
      </c>
    </row>
    <row r="10" spans="2:64" ht="13.5">
      <c r="B10" s="55" t="s">
        <v>64</v>
      </c>
      <c r="C10" s="65"/>
      <c r="D10" s="56"/>
      <c r="E10" s="89" t="s">
        <v>65</v>
      </c>
      <c r="F10" s="90"/>
      <c r="G10" s="90"/>
      <c r="H10" s="73"/>
      <c r="I10" s="55" t="str">
        <f>BL8</f>
        <v>FC滝川</v>
      </c>
      <c r="J10" s="65"/>
      <c r="K10" s="65"/>
      <c r="L10" s="56"/>
      <c r="M10" s="13" t="s">
        <v>66</v>
      </c>
      <c r="N10" s="55" t="str">
        <f>BL9</f>
        <v>ＦＣ京ヶ島</v>
      </c>
      <c r="O10" s="65"/>
      <c r="P10" s="65"/>
      <c r="Q10" s="56"/>
      <c r="R10" s="16" t="s">
        <v>21</v>
      </c>
      <c r="S10" s="176" t="str">
        <f>BL10</f>
        <v>松井田ＦＣ</v>
      </c>
      <c r="T10" s="176"/>
      <c r="U10" s="176"/>
      <c r="V10" s="58"/>
      <c r="W10" s="16" t="s">
        <v>22</v>
      </c>
      <c r="X10" s="65" t="str">
        <f>BL7</f>
        <v>片岡小</v>
      </c>
      <c r="Y10" s="65"/>
      <c r="Z10" s="65"/>
      <c r="AA10" s="56"/>
      <c r="AC10" s="98" t="str">
        <f>BL7</f>
        <v>片岡小</v>
      </c>
      <c r="AD10" s="66"/>
      <c r="AE10" s="66"/>
      <c r="AF10" s="97"/>
      <c r="AG10" s="8"/>
      <c r="AH10" s="7" t="str">
        <f>IF(AG11&gt;AI11,"○",IF(AG11=AI11,"△","×"))</f>
        <v>×</v>
      </c>
      <c r="AI10" s="10"/>
      <c r="AJ10" s="9"/>
      <c r="AK10" s="7" t="str">
        <f>IF(AJ11&gt;AL11,"○",IF(AJ11=AL11,"△","×"))</f>
        <v>×</v>
      </c>
      <c r="AL10" s="9"/>
      <c r="AM10" s="8"/>
      <c r="AN10" s="9"/>
      <c r="AO10" s="10"/>
      <c r="AP10" s="9"/>
      <c r="AQ10" s="7" t="str">
        <f>IF(AP11="","",IF(AP11&gt;AR11,"○",IF(AP11=AR11,"△","×")))</f>
        <v>○</v>
      </c>
      <c r="AR10" s="9"/>
      <c r="AS10" s="8"/>
      <c r="AT10" s="7" t="str">
        <f>IF(AS11&gt;AU11,"○",IF(AS11=AU11,"△","×"))</f>
        <v>○</v>
      </c>
      <c r="AU10" s="10"/>
      <c r="AV10" s="9"/>
      <c r="AW10" s="7" t="str">
        <f>IF(AV11&gt;AX11,"○",IF(AV11=AX11,"△","×"))</f>
        <v>×</v>
      </c>
      <c r="AX10" s="9"/>
      <c r="AY10" s="15"/>
      <c r="AZ10" s="7"/>
      <c r="BA10" s="15"/>
      <c r="BB10" s="7"/>
      <c r="BC10" s="7"/>
      <c r="BD10" s="6"/>
      <c r="BE10" s="14"/>
      <c r="BF10" s="7"/>
      <c r="BG10" s="14"/>
      <c r="BK10" s="3">
        <v>6</v>
      </c>
      <c r="BL10" s="3" t="s">
        <v>3</v>
      </c>
    </row>
    <row r="11" spans="2:59" ht="13.5">
      <c r="B11" s="55" t="s">
        <v>67</v>
      </c>
      <c r="C11" s="65"/>
      <c r="D11" s="56"/>
      <c r="E11" s="89" t="s">
        <v>68</v>
      </c>
      <c r="F11" s="90"/>
      <c r="G11" s="90"/>
      <c r="H11" s="73"/>
      <c r="I11" s="55" t="str">
        <f>BL7</f>
        <v>片岡小</v>
      </c>
      <c r="J11" s="65"/>
      <c r="K11" s="65"/>
      <c r="L11" s="56"/>
      <c r="M11" s="13" t="s">
        <v>69</v>
      </c>
      <c r="N11" s="57" t="str">
        <f>BL10</f>
        <v>松井田ＦＣ</v>
      </c>
      <c r="O11" s="176"/>
      <c r="P11" s="176"/>
      <c r="Q11" s="58"/>
      <c r="R11" s="16" t="s">
        <v>21</v>
      </c>
      <c r="S11" s="65" t="str">
        <f>BL8</f>
        <v>FC滝川</v>
      </c>
      <c r="T11" s="65"/>
      <c r="U11" s="65"/>
      <c r="V11" s="56"/>
      <c r="W11" s="16" t="s">
        <v>22</v>
      </c>
      <c r="X11" s="65" t="str">
        <f>BL9</f>
        <v>ＦＣ京ヶ島</v>
      </c>
      <c r="Y11" s="65"/>
      <c r="Z11" s="65"/>
      <c r="AA11" s="56"/>
      <c r="AC11" s="156"/>
      <c r="AD11" s="157"/>
      <c r="AE11" s="157"/>
      <c r="AF11" s="158"/>
      <c r="AG11" s="29">
        <v>0</v>
      </c>
      <c r="AH11" s="18" t="s">
        <v>63</v>
      </c>
      <c r="AI11" s="30">
        <v>1</v>
      </c>
      <c r="AJ11" s="18">
        <v>0</v>
      </c>
      <c r="AK11" s="18" t="s">
        <v>63</v>
      </c>
      <c r="AL11" s="18">
        <v>3</v>
      </c>
      <c r="AM11" s="29"/>
      <c r="AN11" s="18"/>
      <c r="AO11" s="30"/>
      <c r="AP11" s="18">
        <v>1</v>
      </c>
      <c r="AQ11" s="18" t="s">
        <v>63</v>
      </c>
      <c r="AR11" s="18">
        <v>0</v>
      </c>
      <c r="AS11" s="29">
        <v>1</v>
      </c>
      <c r="AT11" s="18" t="s">
        <v>63</v>
      </c>
      <c r="AU11" s="30">
        <v>0</v>
      </c>
      <c r="AV11" s="18">
        <v>2</v>
      </c>
      <c r="AW11" s="18" t="s">
        <v>63</v>
      </c>
      <c r="AX11" s="18">
        <v>4</v>
      </c>
      <c r="AY11" s="38">
        <v>2</v>
      </c>
      <c r="AZ11" s="39">
        <v>0</v>
      </c>
      <c r="BA11" s="38">
        <v>3</v>
      </c>
      <c r="BB11" s="53">
        <f>AY11*3+AZ11</f>
        <v>6</v>
      </c>
      <c r="BC11" s="54"/>
      <c r="BD11" s="53">
        <f>AG11+AJ11+AM11+AP11+AS11+AV11-AI11-AL11-AO11-AR11-AU11-AX11</f>
        <v>-4</v>
      </c>
      <c r="BE11" s="54"/>
      <c r="BF11" s="20"/>
      <c r="BG11" s="19">
        <v>4</v>
      </c>
    </row>
    <row r="12" spans="2:59" ht="13.5">
      <c r="B12" s="55" t="s">
        <v>71</v>
      </c>
      <c r="C12" s="65"/>
      <c r="D12" s="56"/>
      <c r="E12" s="89" t="s">
        <v>72</v>
      </c>
      <c r="F12" s="90"/>
      <c r="G12" s="90"/>
      <c r="H12" s="73"/>
      <c r="I12" s="177" t="str">
        <f>BL6</f>
        <v>中居キッカーズ</v>
      </c>
      <c r="J12" s="164"/>
      <c r="K12" s="164"/>
      <c r="L12" s="105"/>
      <c r="M12" s="13" t="s">
        <v>63</v>
      </c>
      <c r="N12" s="55" t="str">
        <f>BL8</f>
        <v>FC滝川</v>
      </c>
      <c r="O12" s="65"/>
      <c r="P12" s="65"/>
      <c r="Q12" s="56"/>
      <c r="R12" s="16" t="s">
        <v>21</v>
      </c>
      <c r="S12" s="65" t="str">
        <f>BL9</f>
        <v>ＦＣ京ヶ島</v>
      </c>
      <c r="T12" s="65"/>
      <c r="U12" s="65"/>
      <c r="V12" s="56"/>
      <c r="W12" s="16" t="s">
        <v>22</v>
      </c>
      <c r="X12" s="65" t="str">
        <f>BL5</f>
        <v>FC片岡</v>
      </c>
      <c r="Y12" s="65"/>
      <c r="Z12" s="65"/>
      <c r="AA12" s="56"/>
      <c r="AC12" s="98" t="str">
        <f>BL8</f>
        <v>FC滝川</v>
      </c>
      <c r="AD12" s="66"/>
      <c r="AE12" s="66"/>
      <c r="AF12" s="97"/>
      <c r="AG12" s="8"/>
      <c r="AH12" s="7" t="str">
        <f>IF(AG13&gt;AI13,"○",IF(AG13=AI13,"△","×"))</f>
        <v>×</v>
      </c>
      <c r="AI12" s="10"/>
      <c r="AJ12" s="9"/>
      <c r="AK12" s="7" t="str">
        <f>IF(AJ13&gt;AL13,"○",IF(AJ13=AL13,"△","×"))</f>
        <v>×</v>
      </c>
      <c r="AL12" s="9"/>
      <c r="AM12" s="8"/>
      <c r="AN12" s="7" t="str">
        <f>IF(AM13="","",IF(AM13&gt;AO13,"○",IF(AM13=AO13,"△","×")))</f>
        <v>×</v>
      </c>
      <c r="AO12" s="10"/>
      <c r="AP12" s="9"/>
      <c r="AQ12" s="9"/>
      <c r="AR12" s="9"/>
      <c r="AS12" s="8"/>
      <c r="AT12" s="7" t="str">
        <f>IF(AS13&gt;AU13,"○",IF(AS13=AU13,"△","×"))</f>
        <v>○</v>
      </c>
      <c r="AU12" s="10"/>
      <c r="AV12" s="9"/>
      <c r="AW12" s="7" t="str">
        <f>IF(AV13&gt;AX13,"○",IF(AV13=AX13,"△","×"))</f>
        <v>×</v>
      </c>
      <c r="AX12" s="9"/>
      <c r="AY12" s="15"/>
      <c r="AZ12" s="7"/>
      <c r="BA12" s="15"/>
      <c r="BB12" s="7"/>
      <c r="BC12" s="7"/>
      <c r="BD12" s="6"/>
      <c r="BE12" s="14"/>
      <c r="BF12" s="7"/>
      <c r="BG12" s="14"/>
    </row>
    <row r="13" spans="2:59" ht="13.5">
      <c r="B13" s="55" t="s">
        <v>73</v>
      </c>
      <c r="C13" s="65"/>
      <c r="D13" s="56"/>
      <c r="E13" s="89" t="s">
        <v>74</v>
      </c>
      <c r="F13" s="90"/>
      <c r="G13" s="90"/>
      <c r="H13" s="73"/>
      <c r="I13" s="55" t="str">
        <f>BL5</f>
        <v>FC片岡</v>
      </c>
      <c r="J13" s="65"/>
      <c r="K13" s="65"/>
      <c r="L13" s="56"/>
      <c r="M13" s="13" t="s">
        <v>63</v>
      </c>
      <c r="N13" s="55" t="str">
        <f>BL9</f>
        <v>ＦＣ京ヶ島</v>
      </c>
      <c r="O13" s="65"/>
      <c r="P13" s="65"/>
      <c r="Q13" s="56"/>
      <c r="R13" s="16" t="s">
        <v>21</v>
      </c>
      <c r="S13" s="164" t="str">
        <f>BL6</f>
        <v>中居キッカーズ</v>
      </c>
      <c r="T13" s="164"/>
      <c r="U13" s="164"/>
      <c r="V13" s="105"/>
      <c r="W13" s="16" t="s">
        <v>22</v>
      </c>
      <c r="X13" s="65" t="str">
        <f>BL8</f>
        <v>FC滝川</v>
      </c>
      <c r="Y13" s="65"/>
      <c r="Z13" s="65"/>
      <c r="AA13" s="56"/>
      <c r="AC13" s="156"/>
      <c r="AD13" s="157"/>
      <c r="AE13" s="157"/>
      <c r="AF13" s="158"/>
      <c r="AG13" s="29">
        <v>0</v>
      </c>
      <c r="AH13" s="18" t="s">
        <v>63</v>
      </c>
      <c r="AI13" s="30">
        <v>5</v>
      </c>
      <c r="AJ13" s="18">
        <v>1</v>
      </c>
      <c r="AK13" s="18" t="s">
        <v>63</v>
      </c>
      <c r="AL13" s="18">
        <v>2</v>
      </c>
      <c r="AM13" s="29">
        <v>0</v>
      </c>
      <c r="AN13" s="18" t="s">
        <v>63</v>
      </c>
      <c r="AO13" s="30">
        <v>1</v>
      </c>
      <c r="AP13" s="18"/>
      <c r="AQ13" s="18"/>
      <c r="AR13" s="18"/>
      <c r="AS13" s="29">
        <v>8</v>
      </c>
      <c r="AT13" s="18" t="s">
        <v>63</v>
      </c>
      <c r="AU13" s="30">
        <v>0</v>
      </c>
      <c r="AV13" s="18">
        <v>1</v>
      </c>
      <c r="AW13" s="18" t="s">
        <v>63</v>
      </c>
      <c r="AX13" s="18">
        <v>3</v>
      </c>
      <c r="AY13" s="38">
        <v>1</v>
      </c>
      <c r="AZ13" s="39"/>
      <c r="BA13" s="38">
        <v>4</v>
      </c>
      <c r="BB13" s="53">
        <f>AY13*3+AZ13</f>
        <v>3</v>
      </c>
      <c r="BC13" s="54"/>
      <c r="BD13" s="53">
        <f>AG13+AJ13+AM13+AP13+AS13+AV13-AI13-AL13-AO13-AR13-AU13-AX13</f>
        <v>-1</v>
      </c>
      <c r="BE13" s="54"/>
      <c r="BF13" s="20"/>
      <c r="BG13" s="19">
        <v>5</v>
      </c>
    </row>
    <row r="14" spans="2:59" ht="13.5">
      <c r="B14" s="21"/>
      <c r="C14" s="21"/>
      <c r="D14" s="21"/>
      <c r="E14" s="22"/>
      <c r="F14" s="22"/>
      <c r="G14" s="22"/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23"/>
      <c r="S14" s="21"/>
      <c r="T14" s="21"/>
      <c r="U14" s="21"/>
      <c r="V14" s="21"/>
      <c r="W14" s="23"/>
      <c r="X14" s="21"/>
      <c r="Y14" s="21"/>
      <c r="Z14" s="21"/>
      <c r="AA14" s="21"/>
      <c r="AC14" s="98" t="str">
        <f>BL9</f>
        <v>ＦＣ京ヶ島</v>
      </c>
      <c r="AD14" s="66"/>
      <c r="AE14" s="66"/>
      <c r="AF14" s="97"/>
      <c r="AG14" s="8"/>
      <c r="AH14" s="7" t="str">
        <f>IF(AG15&gt;AI15,"○",IF(AG15=AI15,"△","×"))</f>
        <v>×</v>
      </c>
      <c r="AI14" s="10"/>
      <c r="AJ14" s="9"/>
      <c r="AK14" s="7" t="str">
        <f>IF(AJ15&gt;AL15,"○",IF(AJ15=AL15,"△","×"))</f>
        <v>×</v>
      </c>
      <c r="AL14" s="9"/>
      <c r="AM14" s="8"/>
      <c r="AN14" s="7" t="str">
        <f>IF(AM15&gt;AO15,"○",IF(AM15=AO15,"△","×"))</f>
        <v>×</v>
      </c>
      <c r="AO14" s="10"/>
      <c r="AP14" s="9"/>
      <c r="AQ14" s="7" t="str">
        <f>IF(AP15&gt;AR15,"○",IF(AP15=AR15,"△","×"))</f>
        <v>×</v>
      </c>
      <c r="AR14" s="9"/>
      <c r="AS14" s="8"/>
      <c r="AT14" s="9"/>
      <c r="AU14" s="10"/>
      <c r="AV14" s="9"/>
      <c r="AW14" s="7" t="str">
        <f>IF(AV15="","",IF(AV15&gt;AX15,"○",IF(AV15=AX15,"△","×")))</f>
        <v>×</v>
      </c>
      <c r="AX14" s="9"/>
      <c r="AY14" s="15"/>
      <c r="AZ14" s="7"/>
      <c r="BA14" s="15"/>
      <c r="BB14" s="7"/>
      <c r="BC14" s="7"/>
      <c r="BD14" s="6"/>
      <c r="BE14" s="14"/>
      <c r="BF14" s="7"/>
      <c r="BG14" s="14"/>
    </row>
    <row r="15" spans="29:59" ht="13.5">
      <c r="AC15" s="156"/>
      <c r="AD15" s="157"/>
      <c r="AE15" s="157"/>
      <c r="AF15" s="158"/>
      <c r="AG15" s="29">
        <v>0</v>
      </c>
      <c r="AH15" s="18" t="s">
        <v>63</v>
      </c>
      <c r="AI15" s="30">
        <v>4</v>
      </c>
      <c r="AJ15" s="18">
        <v>0</v>
      </c>
      <c r="AK15" s="18" t="s">
        <v>63</v>
      </c>
      <c r="AL15" s="18">
        <v>4</v>
      </c>
      <c r="AM15" s="29">
        <v>0</v>
      </c>
      <c r="AN15" s="18" t="s">
        <v>63</v>
      </c>
      <c r="AO15" s="30">
        <v>1</v>
      </c>
      <c r="AP15" s="18">
        <v>0</v>
      </c>
      <c r="AQ15" s="18" t="s">
        <v>63</v>
      </c>
      <c r="AR15" s="18">
        <v>8</v>
      </c>
      <c r="AS15" s="29"/>
      <c r="AT15" s="18"/>
      <c r="AU15" s="30"/>
      <c r="AV15" s="18">
        <v>0</v>
      </c>
      <c r="AW15" s="18" t="s">
        <v>63</v>
      </c>
      <c r="AX15" s="18">
        <v>7</v>
      </c>
      <c r="AY15" s="38"/>
      <c r="AZ15" s="39"/>
      <c r="BA15" s="38">
        <v>5</v>
      </c>
      <c r="BB15" s="53">
        <f>AY15*3+AZ15</f>
        <v>0</v>
      </c>
      <c r="BC15" s="54"/>
      <c r="BD15" s="53">
        <f>AG15+AJ15+AM15+AP15+AS15+AV15-AI15-AL15-AO15-AR15-AU15-AX15</f>
        <v>-24</v>
      </c>
      <c r="BE15" s="54"/>
      <c r="BF15" s="20"/>
      <c r="BG15" s="19">
        <v>6</v>
      </c>
    </row>
    <row r="16" spans="1:59" ht="13.5">
      <c r="A16" s="3" t="s">
        <v>25</v>
      </c>
      <c r="AC16" s="98" t="str">
        <f>BL10</f>
        <v>松井田ＦＣ</v>
      </c>
      <c r="AD16" s="66"/>
      <c r="AE16" s="66"/>
      <c r="AF16" s="97"/>
      <c r="AG16" s="36"/>
      <c r="AH16" s="7" t="str">
        <f>IF(AG17&gt;AI17,"○",IF(AG17=AI17,"△","×"))</f>
        <v>△</v>
      </c>
      <c r="AI16" s="37"/>
      <c r="AJ16" s="21"/>
      <c r="AK16" s="7" t="str">
        <f>IF(AJ17&gt;AL17,"○",IF(AJ17=AL17,"△","×"))</f>
        <v>○</v>
      </c>
      <c r="AL16" s="21"/>
      <c r="AM16" s="36"/>
      <c r="AN16" s="7" t="str">
        <f>IF(AM17&gt;AO17,"○",IF(AM17=AO17,"△","×"))</f>
        <v>○</v>
      </c>
      <c r="AO16" s="37"/>
      <c r="AP16" s="21"/>
      <c r="AQ16" s="7" t="str">
        <f>IF(AP17&gt;AR17,"○",IF(AP17=AR17,"△","×"))</f>
        <v>○</v>
      </c>
      <c r="AR16" s="21"/>
      <c r="AS16" s="36"/>
      <c r="AT16" s="7" t="str">
        <f>IF(AS17="","",IF(AS17&gt;AU17,"○",IF(AS17=AU17,"△","×")))</f>
        <v>○</v>
      </c>
      <c r="AU16" s="37"/>
      <c r="AV16" s="21"/>
      <c r="AW16" s="21"/>
      <c r="AX16" s="21"/>
      <c r="AY16" s="26"/>
      <c r="AZ16" s="23"/>
      <c r="BA16" s="26"/>
      <c r="BB16" s="23"/>
      <c r="BC16" s="23"/>
      <c r="BD16" s="24"/>
      <c r="BE16" s="25"/>
      <c r="BF16" s="23"/>
      <c r="BG16" s="25"/>
    </row>
    <row r="17" spans="29:59" ht="13.5">
      <c r="AC17" s="156"/>
      <c r="AD17" s="157"/>
      <c r="AE17" s="157"/>
      <c r="AF17" s="158"/>
      <c r="AG17" s="29">
        <v>1</v>
      </c>
      <c r="AH17" s="18" t="s">
        <v>75</v>
      </c>
      <c r="AI17" s="30">
        <v>1</v>
      </c>
      <c r="AJ17" s="18">
        <v>4</v>
      </c>
      <c r="AK17" s="18" t="s">
        <v>75</v>
      </c>
      <c r="AL17" s="18">
        <v>0</v>
      </c>
      <c r="AM17" s="29">
        <v>4</v>
      </c>
      <c r="AN17" s="18" t="s">
        <v>75</v>
      </c>
      <c r="AO17" s="30">
        <v>2</v>
      </c>
      <c r="AP17" s="18">
        <v>3</v>
      </c>
      <c r="AQ17" s="18" t="s">
        <v>75</v>
      </c>
      <c r="AR17" s="18">
        <v>1</v>
      </c>
      <c r="AS17" s="29">
        <v>7</v>
      </c>
      <c r="AT17" s="18" t="s">
        <v>75</v>
      </c>
      <c r="AU17" s="30">
        <v>0</v>
      </c>
      <c r="AV17" s="18"/>
      <c r="AW17" s="18"/>
      <c r="AX17" s="18"/>
      <c r="AY17" s="38">
        <v>4</v>
      </c>
      <c r="AZ17" s="39">
        <v>1</v>
      </c>
      <c r="BA17" s="38">
        <v>0</v>
      </c>
      <c r="BB17" s="53">
        <f>AY17*3+AZ17</f>
        <v>13</v>
      </c>
      <c r="BC17" s="54"/>
      <c r="BD17" s="53">
        <f>AG17+AJ17+AM17+AP17+AS17+AV17-AI17-AL17-AO17-AR17-AU17-AX17</f>
        <v>15</v>
      </c>
      <c r="BE17" s="54"/>
      <c r="BF17" s="20"/>
      <c r="BG17" s="19">
        <v>1</v>
      </c>
    </row>
    <row r="18" spans="2:27" ht="13.5">
      <c r="B18" s="55"/>
      <c r="C18" s="65"/>
      <c r="D18" s="65"/>
      <c r="E18" s="65"/>
      <c r="F18" s="65"/>
      <c r="G18" s="65"/>
      <c r="H18" s="56"/>
      <c r="I18" s="55" t="s">
        <v>76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56"/>
    </row>
    <row r="19" spans="2:27" ht="14.25" thickBot="1">
      <c r="B19" s="89" t="s">
        <v>20</v>
      </c>
      <c r="C19" s="90"/>
      <c r="D19" s="73"/>
      <c r="E19" s="27" t="s">
        <v>55</v>
      </c>
      <c r="F19" s="27"/>
      <c r="G19" s="27"/>
      <c r="H19" s="27"/>
      <c r="I19" s="55" t="s">
        <v>24</v>
      </c>
      <c r="J19" s="65"/>
      <c r="K19" s="65"/>
      <c r="L19" s="65"/>
      <c r="M19" s="65"/>
      <c r="N19" s="65"/>
      <c r="O19" s="65"/>
      <c r="P19" s="65"/>
      <c r="Q19" s="56"/>
      <c r="R19" s="55" t="s">
        <v>23</v>
      </c>
      <c r="S19" s="65"/>
      <c r="T19" s="65"/>
      <c r="U19" s="65"/>
      <c r="V19" s="65"/>
      <c r="W19" s="65"/>
      <c r="X19" s="65"/>
      <c r="Y19" s="65"/>
      <c r="Z19" s="65"/>
      <c r="AA19" s="56"/>
    </row>
    <row r="20" spans="2:59" ht="13.5" customHeight="1" thickTop="1">
      <c r="B20" s="55" t="s">
        <v>78</v>
      </c>
      <c r="C20" s="65"/>
      <c r="D20" s="56"/>
      <c r="E20" s="89" t="s">
        <v>79</v>
      </c>
      <c r="F20" s="90"/>
      <c r="G20" s="90"/>
      <c r="H20" s="73"/>
      <c r="I20" s="55" t="str">
        <f>BL7</f>
        <v>片岡小</v>
      </c>
      <c r="J20" s="65"/>
      <c r="K20" s="65"/>
      <c r="L20" s="56"/>
      <c r="M20" s="13" t="s">
        <v>56</v>
      </c>
      <c r="N20" s="55" t="str">
        <f>BL9</f>
        <v>ＦＣ京ヶ島</v>
      </c>
      <c r="O20" s="65"/>
      <c r="P20" s="65"/>
      <c r="Q20" s="56"/>
      <c r="R20" s="16" t="s">
        <v>21</v>
      </c>
      <c r="S20" s="164" t="str">
        <f>BL6</f>
        <v>中居キッカーズ</v>
      </c>
      <c r="T20" s="164"/>
      <c r="U20" s="164"/>
      <c r="V20" s="105"/>
      <c r="W20" s="16" t="s">
        <v>22</v>
      </c>
      <c r="X20" s="176" t="str">
        <f>BL10</f>
        <v>松井田ＦＣ</v>
      </c>
      <c r="Y20" s="176"/>
      <c r="Z20" s="176"/>
      <c r="AA20" s="58"/>
      <c r="AD20" s="74" t="s">
        <v>44</v>
      </c>
      <c r="AE20" s="75"/>
      <c r="AF20" s="75"/>
      <c r="AG20" s="75"/>
      <c r="AH20" s="75"/>
      <c r="AI20" s="75"/>
      <c r="AJ20" s="75"/>
      <c r="AK20" s="50"/>
      <c r="AM20" s="127" t="s">
        <v>45</v>
      </c>
      <c r="AN20" s="128"/>
      <c r="AO20" s="128"/>
      <c r="AP20" s="129"/>
      <c r="AQ20" s="133" t="str">
        <f>AC16</f>
        <v>松井田ＦＣ</v>
      </c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34"/>
      <c r="BD20" s="137" t="s">
        <v>51</v>
      </c>
      <c r="BE20" s="138"/>
      <c r="BF20" s="138"/>
      <c r="BG20" s="139"/>
    </row>
    <row r="21" spans="2:59" ht="13.5" customHeight="1">
      <c r="B21" s="55" t="s">
        <v>80</v>
      </c>
      <c r="C21" s="65"/>
      <c r="D21" s="56"/>
      <c r="E21" s="89" t="s">
        <v>81</v>
      </c>
      <c r="F21" s="90"/>
      <c r="G21" s="90"/>
      <c r="H21" s="73"/>
      <c r="I21" s="177" t="str">
        <f>BL6</f>
        <v>中居キッカーズ</v>
      </c>
      <c r="J21" s="164"/>
      <c r="K21" s="164"/>
      <c r="L21" s="105"/>
      <c r="M21" s="13" t="s">
        <v>82</v>
      </c>
      <c r="N21" s="57" t="str">
        <f>BL10</f>
        <v>松井田ＦＣ</v>
      </c>
      <c r="O21" s="176"/>
      <c r="P21" s="176"/>
      <c r="Q21" s="58"/>
      <c r="R21" s="16" t="s">
        <v>21</v>
      </c>
      <c r="S21" s="65" t="str">
        <f>BL7</f>
        <v>片岡小</v>
      </c>
      <c r="T21" s="65"/>
      <c r="U21" s="65"/>
      <c r="V21" s="56"/>
      <c r="W21" s="16" t="s">
        <v>22</v>
      </c>
      <c r="X21" s="65" t="str">
        <f>BL9</f>
        <v>ＦＣ京ヶ島</v>
      </c>
      <c r="Y21" s="65"/>
      <c r="Z21" s="65"/>
      <c r="AA21" s="56"/>
      <c r="AD21" s="51"/>
      <c r="AE21" s="52"/>
      <c r="AF21" s="52"/>
      <c r="AG21" s="52"/>
      <c r="AH21" s="52"/>
      <c r="AI21" s="52"/>
      <c r="AJ21" s="52"/>
      <c r="AK21" s="49"/>
      <c r="AM21" s="130"/>
      <c r="AN21" s="131"/>
      <c r="AO21" s="131"/>
      <c r="AP21" s="132"/>
      <c r="AQ21" s="135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6"/>
      <c r="BD21" s="140"/>
      <c r="BE21" s="141"/>
      <c r="BF21" s="141"/>
      <c r="BG21" s="142"/>
    </row>
    <row r="22" spans="2:59" ht="13.5" customHeight="1" thickBot="1">
      <c r="B22" s="55" t="s">
        <v>83</v>
      </c>
      <c r="C22" s="65"/>
      <c r="D22" s="56"/>
      <c r="E22" s="89" t="s">
        <v>84</v>
      </c>
      <c r="F22" s="90"/>
      <c r="G22" s="90"/>
      <c r="H22" s="73"/>
      <c r="I22" s="55" t="str">
        <f>BL5</f>
        <v>FC片岡</v>
      </c>
      <c r="J22" s="65"/>
      <c r="K22" s="65"/>
      <c r="L22" s="56"/>
      <c r="M22" s="13" t="s">
        <v>63</v>
      </c>
      <c r="N22" s="55" t="str">
        <f>BL7</f>
        <v>片岡小</v>
      </c>
      <c r="O22" s="65"/>
      <c r="P22" s="65"/>
      <c r="Q22" s="56"/>
      <c r="R22" s="16" t="s">
        <v>21</v>
      </c>
      <c r="S22" s="176" t="str">
        <f>BL10</f>
        <v>松井田ＦＣ</v>
      </c>
      <c r="T22" s="176"/>
      <c r="U22" s="176"/>
      <c r="V22" s="58"/>
      <c r="W22" s="16" t="s">
        <v>22</v>
      </c>
      <c r="X22" s="65" t="str">
        <f>BL8</f>
        <v>FC滝川</v>
      </c>
      <c r="Y22" s="65"/>
      <c r="Z22" s="65"/>
      <c r="AA22" s="56"/>
      <c r="AD22" s="41"/>
      <c r="AE22" s="42"/>
      <c r="AF22" s="42"/>
      <c r="AG22" s="42"/>
      <c r="AH22" s="42"/>
      <c r="AI22" s="42"/>
      <c r="AJ22" s="42"/>
      <c r="AK22" s="43"/>
      <c r="AM22" s="143" t="s">
        <v>46</v>
      </c>
      <c r="AN22" s="144"/>
      <c r="AO22" s="144"/>
      <c r="AP22" s="145"/>
      <c r="AQ22" s="149" t="str">
        <f>AC6</f>
        <v>FC片岡</v>
      </c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50"/>
      <c r="BD22" s="115" t="s">
        <v>51</v>
      </c>
      <c r="BE22" s="116"/>
      <c r="BF22" s="116"/>
      <c r="BG22" s="117"/>
    </row>
    <row r="23" spans="2:59" ht="15" customHeight="1" thickTop="1">
      <c r="B23" s="55" t="s">
        <v>85</v>
      </c>
      <c r="C23" s="65"/>
      <c r="D23" s="56"/>
      <c r="E23" s="89" t="s">
        <v>86</v>
      </c>
      <c r="F23" s="90"/>
      <c r="G23" s="90"/>
      <c r="H23" s="73"/>
      <c r="I23" s="55" t="str">
        <f>BL8</f>
        <v>FC滝川</v>
      </c>
      <c r="J23" s="65"/>
      <c r="K23" s="65"/>
      <c r="L23" s="56"/>
      <c r="M23" s="13" t="s">
        <v>82</v>
      </c>
      <c r="N23" s="57" t="str">
        <f>BL10</f>
        <v>松井田ＦＣ</v>
      </c>
      <c r="O23" s="176"/>
      <c r="P23" s="176"/>
      <c r="Q23" s="58"/>
      <c r="R23" s="16" t="s">
        <v>21</v>
      </c>
      <c r="S23" s="65" t="str">
        <f>BL5</f>
        <v>FC片岡</v>
      </c>
      <c r="T23" s="65"/>
      <c r="U23" s="65"/>
      <c r="V23" s="56"/>
      <c r="W23" s="16" t="s">
        <v>22</v>
      </c>
      <c r="X23" s="65" t="str">
        <f>BL7</f>
        <v>片岡小</v>
      </c>
      <c r="Y23" s="65"/>
      <c r="Z23" s="65"/>
      <c r="AA23" s="56"/>
      <c r="AM23" s="168"/>
      <c r="AN23" s="169"/>
      <c r="AO23" s="169"/>
      <c r="AP23" s="170"/>
      <c r="AQ23" s="171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72"/>
      <c r="BD23" s="173"/>
      <c r="BE23" s="174"/>
      <c r="BF23" s="174"/>
      <c r="BG23" s="175"/>
    </row>
    <row r="24" spans="2:59" ht="14.25" customHeight="1">
      <c r="B24" s="55" t="s">
        <v>71</v>
      </c>
      <c r="C24" s="65"/>
      <c r="D24" s="56"/>
      <c r="E24" s="89" t="s">
        <v>72</v>
      </c>
      <c r="F24" s="90"/>
      <c r="G24" s="90"/>
      <c r="H24" s="73"/>
      <c r="I24" s="177" t="str">
        <f>BL6</f>
        <v>中居キッカーズ</v>
      </c>
      <c r="J24" s="164"/>
      <c r="K24" s="164"/>
      <c r="L24" s="105"/>
      <c r="M24" s="13" t="s">
        <v>63</v>
      </c>
      <c r="N24" s="55" t="str">
        <f>BL9</f>
        <v>ＦＣ京ヶ島</v>
      </c>
      <c r="O24" s="65"/>
      <c r="P24" s="65"/>
      <c r="Q24" s="56"/>
      <c r="R24" s="16" t="s">
        <v>21</v>
      </c>
      <c r="S24" s="65" t="str">
        <f>BL8</f>
        <v>FC滝川</v>
      </c>
      <c r="T24" s="65"/>
      <c r="U24" s="65"/>
      <c r="V24" s="56"/>
      <c r="W24" s="16" t="s">
        <v>22</v>
      </c>
      <c r="X24" s="65" t="str">
        <f>BL5</f>
        <v>FC片岡</v>
      </c>
      <c r="Y24" s="65"/>
      <c r="Z24" s="65"/>
      <c r="AA24" s="56"/>
      <c r="AM24" s="143" t="s">
        <v>47</v>
      </c>
      <c r="AN24" s="144"/>
      <c r="AO24" s="144"/>
      <c r="AP24" s="145"/>
      <c r="AQ24" s="149" t="str">
        <f>AC8</f>
        <v>中居キッカーズ</v>
      </c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5"/>
      <c r="BD24" s="178" t="s">
        <v>158</v>
      </c>
      <c r="BE24" s="179"/>
      <c r="BF24" s="179"/>
      <c r="BG24" s="180"/>
    </row>
    <row r="25" spans="2:59" ht="13.5" customHeight="1" thickBot="1">
      <c r="B25" s="55" t="s">
        <v>87</v>
      </c>
      <c r="C25" s="65"/>
      <c r="D25" s="56"/>
      <c r="E25" s="89" t="s">
        <v>88</v>
      </c>
      <c r="F25" s="90"/>
      <c r="G25" s="90"/>
      <c r="H25" s="73"/>
      <c r="I25" s="55" t="str">
        <f>BL5</f>
        <v>FC片岡</v>
      </c>
      <c r="J25" s="65"/>
      <c r="K25" s="65"/>
      <c r="L25" s="56"/>
      <c r="M25" s="13" t="s">
        <v>89</v>
      </c>
      <c r="N25" s="55" t="str">
        <f>BL8</f>
        <v>FC滝川</v>
      </c>
      <c r="O25" s="65"/>
      <c r="P25" s="65"/>
      <c r="Q25" s="56"/>
      <c r="R25" s="16" t="s">
        <v>21</v>
      </c>
      <c r="S25" s="65" t="str">
        <f>BL9</f>
        <v>ＦＣ京ヶ島</v>
      </c>
      <c r="T25" s="65"/>
      <c r="U25" s="65"/>
      <c r="V25" s="56"/>
      <c r="W25" s="16" t="s">
        <v>22</v>
      </c>
      <c r="X25" s="164" t="str">
        <f>BL6</f>
        <v>中居キッカーズ</v>
      </c>
      <c r="Y25" s="164"/>
      <c r="Z25" s="164"/>
      <c r="AA25" s="105"/>
      <c r="AM25" s="146"/>
      <c r="AN25" s="147"/>
      <c r="AO25" s="147"/>
      <c r="AP25" s="148"/>
      <c r="AQ25" s="151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8"/>
      <c r="BD25" s="181"/>
      <c r="BE25" s="182"/>
      <c r="BF25" s="182"/>
      <c r="BG25" s="183"/>
    </row>
    <row r="26" spans="2:55" ht="13.5" customHeight="1" thickTop="1">
      <c r="B26" s="21"/>
      <c r="C26" s="21"/>
      <c r="D26" s="21"/>
      <c r="E26" s="22"/>
      <c r="F26" s="22"/>
      <c r="G26" s="22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23"/>
      <c r="S26" s="21"/>
      <c r="T26" s="21"/>
      <c r="U26" s="21"/>
      <c r="V26" s="21"/>
      <c r="W26" s="23"/>
      <c r="X26" s="21"/>
      <c r="Y26" s="21"/>
      <c r="Z26" s="21"/>
      <c r="AA26" s="21"/>
      <c r="AM26" s="165" t="s">
        <v>48</v>
      </c>
      <c r="AN26" s="166"/>
      <c r="AO26" s="166"/>
      <c r="AP26" s="167"/>
      <c r="AQ26" s="165" t="str">
        <f>AC10</f>
        <v>片岡小</v>
      </c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7"/>
    </row>
    <row r="27" spans="39:55" ht="13.5" customHeight="1">
      <c r="AM27" s="121"/>
      <c r="AN27" s="122"/>
      <c r="AO27" s="122"/>
      <c r="AP27" s="123"/>
      <c r="AQ27" s="121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3"/>
    </row>
    <row r="28" spans="1:55" ht="13.5" customHeight="1">
      <c r="A28" s="3" t="s">
        <v>26</v>
      </c>
      <c r="AM28" s="119" t="s">
        <v>49</v>
      </c>
      <c r="AN28" s="64"/>
      <c r="AO28" s="64"/>
      <c r="AP28" s="120"/>
      <c r="AQ28" s="119" t="str">
        <f>AC12</f>
        <v>FC滝川</v>
      </c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120"/>
    </row>
    <row r="29" spans="39:55" ht="13.5" customHeight="1">
      <c r="AM29" s="121"/>
      <c r="AN29" s="122"/>
      <c r="AO29" s="122"/>
      <c r="AP29" s="123"/>
      <c r="AQ29" s="121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3"/>
    </row>
    <row r="30" spans="2:55" ht="13.5" customHeight="1">
      <c r="B30" s="55"/>
      <c r="C30" s="65"/>
      <c r="D30" s="65"/>
      <c r="E30" s="65"/>
      <c r="F30" s="65"/>
      <c r="G30" s="65"/>
      <c r="H30" s="56"/>
      <c r="I30" s="55" t="s">
        <v>91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56"/>
      <c r="AM30" s="119" t="s">
        <v>50</v>
      </c>
      <c r="AN30" s="64"/>
      <c r="AO30" s="64"/>
      <c r="AP30" s="120"/>
      <c r="AQ30" s="119" t="str">
        <f>AC14</f>
        <v>ＦＣ京ヶ島</v>
      </c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120"/>
    </row>
    <row r="31" spans="2:55" ht="13.5" customHeight="1">
      <c r="B31" s="89" t="s">
        <v>20</v>
      </c>
      <c r="C31" s="90"/>
      <c r="D31" s="73"/>
      <c r="E31" s="27" t="s">
        <v>55</v>
      </c>
      <c r="F31" s="27"/>
      <c r="G31" s="27"/>
      <c r="H31" s="27"/>
      <c r="I31" s="55" t="s">
        <v>24</v>
      </c>
      <c r="J31" s="65"/>
      <c r="K31" s="65"/>
      <c r="L31" s="65"/>
      <c r="M31" s="65"/>
      <c r="N31" s="65"/>
      <c r="O31" s="65"/>
      <c r="P31" s="65"/>
      <c r="Q31" s="56"/>
      <c r="R31" s="55" t="s">
        <v>23</v>
      </c>
      <c r="S31" s="65"/>
      <c r="T31" s="65"/>
      <c r="U31" s="65"/>
      <c r="V31" s="65"/>
      <c r="W31" s="65"/>
      <c r="X31" s="65"/>
      <c r="Y31" s="65"/>
      <c r="Z31" s="65"/>
      <c r="AA31" s="56"/>
      <c r="AM31" s="121"/>
      <c r="AN31" s="122"/>
      <c r="AO31" s="122"/>
      <c r="AP31" s="123"/>
      <c r="AQ31" s="121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3"/>
    </row>
    <row r="32" spans="2:27" ht="13.5">
      <c r="B32" s="55" t="s">
        <v>78</v>
      </c>
      <c r="C32" s="65"/>
      <c r="D32" s="56"/>
      <c r="E32" s="89" t="s">
        <v>79</v>
      </c>
      <c r="F32" s="90"/>
      <c r="G32" s="90"/>
      <c r="H32" s="73"/>
      <c r="I32" s="55" t="str">
        <f>BL5</f>
        <v>FC片岡</v>
      </c>
      <c r="J32" s="65"/>
      <c r="K32" s="65"/>
      <c r="L32" s="56"/>
      <c r="M32" s="13" t="s">
        <v>56</v>
      </c>
      <c r="N32" s="177" t="str">
        <f>BL6</f>
        <v>中居キッカーズ</v>
      </c>
      <c r="O32" s="164"/>
      <c r="P32" s="164"/>
      <c r="Q32" s="105"/>
      <c r="R32" s="16" t="s">
        <v>21</v>
      </c>
      <c r="S32" s="65" t="str">
        <f>BL9</f>
        <v>ＦＣ京ヶ島</v>
      </c>
      <c r="T32" s="65"/>
      <c r="U32" s="65"/>
      <c r="V32" s="56"/>
      <c r="W32" s="16" t="s">
        <v>22</v>
      </c>
      <c r="X32" s="176" t="str">
        <f>BL10</f>
        <v>松井田ＦＣ</v>
      </c>
      <c r="Y32" s="176"/>
      <c r="Z32" s="176"/>
      <c r="AA32" s="58"/>
    </row>
    <row r="33" spans="2:27" ht="13.5">
      <c r="B33" s="55" t="s">
        <v>92</v>
      </c>
      <c r="C33" s="65"/>
      <c r="D33" s="56"/>
      <c r="E33" s="89" t="s">
        <v>93</v>
      </c>
      <c r="F33" s="90"/>
      <c r="G33" s="90"/>
      <c r="H33" s="73"/>
      <c r="I33" s="55" t="str">
        <f>BL7</f>
        <v>片岡小</v>
      </c>
      <c r="J33" s="65"/>
      <c r="K33" s="65"/>
      <c r="L33" s="56"/>
      <c r="M33" s="13" t="s">
        <v>63</v>
      </c>
      <c r="N33" s="55" t="str">
        <f>BL8</f>
        <v>FC滝川</v>
      </c>
      <c r="O33" s="65"/>
      <c r="P33" s="65"/>
      <c r="Q33" s="56"/>
      <c r="R33" s="16" t="s">
        <v>21</v>
      </c>
      <c r="S33" s="65" t="str">
        <f>BL5</f>
        <v>FC片岡</v>
      </c>
      <c r="T33" s="65"/>
      <c r="U33" s="65"/>
      <c r="V33" s="56"/>
      <c r="W33" s="16" t="s">
        <v>22</v>
      </c>
      <c r="X33" s="164" t="str">
        <f>BL6</f>
        <v>中居キッカーズ</v>
      </c>
      <c r="Y33" s="164"/>
      <c r="Z33" s="164"/>
      <c r="AA33" s="105"/>
    </row>
    <row r="34" spans="2:27" ht="13.5">
      <c r="B34" s="55" t="s">
        <v>83</v>
      </c>
      <c r="C34" s="65"/>
      <c r="D34" s="56"/>
      <c r="E34" s="89" t="s">
        <v>84</v>
      </c>
      <c r="F34" s="90"/>
      <c r="G34" s="90"/>
      <c r="H34" s="73"/>
      <c r="I34" s="55" t="str">
        <f>BL9</f>
        <v>ＦＣ京ヶ島</v>
      </c>
      <c r="J34" s="65"/>
      <c r="K34" s="65"/>
      <c r="L34" s="56"/>
      <c r="M34" s="13" t="s">
        <v>63</v>
      </c>
      <c r="N34" s="57" t="str">
        <f>BL10</f>
        <v>松井田ＦＣ</v>
      </c>
      <c r="O34" s="176"/>
      <c r="P34" s="176"/>
      <c r="Q34" s="58"/>
      <c r="R34" s="16" t="s">
        <v>21</v>
      </c>
      <c r="S34" s="65" t="str">
        <f>BL7</f>
        <v>片岡小</v>
      </c>
      <c r="T34" s="65"/>
      <c r="U34" s="65"/>
      <c r="V34" s="56"/>
      <c r="W34" s="16" t="s">
        <v>22</v>
      </c>
      <c r="X34" s="65" t="str">
        <f>BL8</f>
        <v>FC滝川</v>
      </c>
      <c r="Y34" s="65"/>
      <c r="Z34" s="65"/>
      <c r="AA34" s="56"/>
    </row>
    <row r="35" spans="1:63" s="1" customFormat="1" ht="25.5">
      <c r="A35" s="99" t="s">
        <v>94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K35" s="1" t="s">
        <v>27</v>
      </c>
    </row>
    <row r="36" spans="1:60" s="1" customFormat="1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2:59" ht="25.5" customHeight="1">
      <c r="B37" s="100" t="s">
        <v>30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C37" s="100" t="s">
        <v>37</v>
      </c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</row>
    <row r="38" ht="13.5">
      <c r="A38" s="3" t="s">
        <v>19</v>
      </c>
    </row>
    <row r="39" spans="29:64" ht="13.5">
      <c r="AC39" s="6"/>
      <c r="AD39" s="7"/>
      <c r="AE39" s="7"/>
      <c r="AF39" s="7"/>
      <c r="AG39" s="55" t="s">
        <v>96</v>
      </c>
      <c r="AH39" s="65"/>
      <c r="AI39" s="56"/>
      <c r="AJ39" s="55" t="s">
        <v>97</v>
      </c>
      <c r="AK39" s="65"/>
      <c r="AL39" s="56"/>
      <c r="AM39" s="55" t="s">
        <v>98</v>
      </c>
      <c r="AN39" s="65"/>
      <c r="AO39" s="56"/>
      <c r="AP39" s="55" t="s">
        <v>99</v>
      </c>
      <c r="AQ39" s="65"/>
      <c r="AR39" s="56"/>
      <c r="AS39" s="55" t="s">
        <v>100</v>
      </c>
      <c r="AT39" s="65"/>
      <c r="AU39" s="56"/>
      <c r="AV39" s="55" t="s">
        <v>101</v>
      </c>
      <c r="AW39" s="65"/>
      <c r="AX39" s="56"/>
      <c r="AY39" s="11" t="s">
        <v>31</v>
      </c>
      <c r="AZ39" s="9" t="s">
        <v>32</v>
      </c>
      <c r="BA39" s="12" t="s">
        <v>33</v>
      </c>
      <c r="BB39" s="57" t="s">
        <v>34</v>
      </c>
      <c r="BC39" s="58"/>
      <c r="BD39" s="55" t="s">
        <v>35</v>
      </c>
      <c r="BE39" s="56"/>
      <c r="BF39" s="55" t="s">
        <v>36</v>
      </c>
      <c r="BG39" s="56"/>
      <c r="BH39" s="5"/>
      <c r="BI39" s="5"/>
      <c r="BJ39" s="5"/>
      <c r="BK39" s="3">
        <v>1</v>
      </c>
      <c r="BL39" s="3" t="s">
        <v>4</v>
      </c>
    </row>
    <row r="40" spans="2:64" ht="13.5">
      <c r="B40" s="55"/>
      <c r="C40" s="65"/>
      <c r="D40" s="65"/>
      <c r="E40" s="65"/>
      <c r="F40" s="65"/>
      <c r="G40" s="65"/>
      <c r="H40" s="56"/>
      <c r="I40" s="55" t="s">
        <v>54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56"/>
      <c r="AC40" s="98" t="str">
        <f>BL39</f>
        <v>城山ＦＣ</v>
      </c>
      <c r="AD40" s="66"/>
      <c r="AE40" s="66"/>
      <c r="AF40" s="97"/>
      <c r="AG40" s="8"/>
      <c r="AH40" s="9"/>
      <c r="AI40" s="10"/>
      <c r="AJ40" s="9"/>
      <c r="AK40" s="7" t="str">
        <f>IF(AJ41="","",IF(AJ41&gt;AL41,"○",IF(AJ41=AL41,"△","×")))</f>
        <v>×</v>
      </c>
      <c r="AL40" s="9"/>
      <c r="AM40" s="8"/>
      <c r="AN40" s="7" t="str">
        <f>IF(AM41&gt;AO41,"○",IF(AM41=AO41,"△","×"))</f>
        <v>×</v>
      </c>
      <c r="AO40" s="10"/>
      <c r="AP40" s="9"/>
      <c r="AQ40" s="7" t="str">
        <f>IF(AP41&gt;AR41,"○",IF(AP41=AR41,"△","×"))</f>
        <v>×</v>
      </c>
      <c r="AR40" s="9"/>
      <c r="AS40" s="8"/>
      <c r="AT40" s="7" t="str">
        <f>IF(AS41&gt;AU41,"○",IF(AS41=AU41,"△","×"))</f>
        <v>○</v>
      </c>
      <c r="AU40" s="10"/>
      <c r="AV40" s="9"/>
      <c r="AW40" s="7" t="str">
        <f>IF(AV41&gt;AX41,"○",IF(AV41=AX41,"△","×"))</f>
        <v>×</v>
      </c>
      <c r="AX40" s="9"/>
      <c r="AY40" s="15"/>
      <c r="AZ40" s="7"/>
      <c r="BA40" s="15"/>
      <c r="BB40" s="7"/>
      <c r="BC40" s="7"/>
      <c r="BD40" s="6"/>
      <c r="BE40" s="14"/>
      <c r="BF40" s="7"/>
      <c r="BG40" s="14"/>
      <c r="BK40" s="3">
        <v>2</v>
      </c>
      <c r="BL40" s="3" t="s">
        <v>5</v>
      </c>
    </row>
    <row r="41" spans="2:64" ht="13.5">
      <c r="B41" s="89" t="s">
        <v>20</v>
      </c>
      <c r="C41" s="90"/>
      <c r="D41" s="73"/>
      <c r="E41" s="89" t="s">
        <v>55</v>
      </c>
      <c r="F41" s="90"/>
      <c r="G41" s="90"/>
      <c r="H41" s="73"/>
      <c r="I41" s="55" t="s">
        <v>24</v>
      </c>
      <c r="J41" s="65"/>
      <c r="K41" s="65"/>
      <c r="L41" s="65"/>
      <c r="M41" s="65"/>
      <c r="N41" s="65"/>
      <c r="O41" s="65"/>
      <c r="P41" s="65"/>
      <c r="Q41" s="56"/>
      <c r="R41" s="55" t="s">
        <v>23</v>
      </c>
      <c r="S41" s="65"/>
      <c r="T41" s="65"/>
      <c r="U41" s="65"/>
      <c r="V41" s="65"/>
      <c r="W41" s="65"/>
      <c r="X41" s="65"/>
      <c r="Y41" s="65"/>
      <c r="Z41" s="65"/>
      <c r="AA41" s="56"/>
      <c r="AC41" s="156"/>
      <c r="AD41" s="157"/>
      <c r="AE41" s="157"/>
      <c r="AF41" s="158"/>
      <c r="AG41" s="29"/>
      <c r="AH41" s="18"/>
      <c r="AI41" s="30"/>
      <c r="AJ41" s="18">
        <v>0</v>
      </c>
      <c r="AK41" s="18" t="s">
        <v>56</v>
      </c>
      <c r="AL41" s="32">
        <v>15</v>
      </c>
      <c r="AM41" s="29">
        <v>2</v>
      </c>
      <c r="AN41" s="18" t="s">
        <v>56</v>
      </c>
      <c r="AO41" s="30">
        <v>6</v>
      </c>
      <c r="AP41" s="18">
        <v>2</v>
      </c>
      <c r="AQ41" s="18" t="s">
        <v>56</v>
      </c>
      <c r="AR41" s="18">
        <v>4</v>
      </c>
      <c r="AS41" s="31">
        <v>10</v>
      </c>
      <c r="AT41" s="18" t="s">
        <v>56</v>
      </c>
      <c r="AU41" s="30">
        <v>1</v>
      </c>
      <c r="AV41" s="18">
        <v>3</v>
      </c>
      <c r="AW41" s="18" t="s">
        <v>56</v>
      </c>
      <c r="AX41" s="18">
        <v>6</v>
      </c>
      <c r="AY41" s="38">
        <v>1</v>
      </c>
      <c r="AZ41" s="39">
        <v>0</v>
      </c>
      <c r="BA41" s="38">
        <v>4</v>
      </c>
      <c r="BB41" s="53">
        <f>AY41*3+AZ41</f>
        <v>3</v>
      </c>
      <c r="BC41" s="54"/>
      <c r="BD41" s="53">
        <f>AG41+AJ41+AM41+AP41+AS41+AV41-AI41-AL41-AO41-AR41-AU41-AX41</f>
        <v>-15</v>
      </c>
      <c r="BE41" s="54"/>
      <c r="BF41" s="20"/>
      <c r="BG41" s="19">
        <v>5</v>
      </c>
      <c r="BK41" s="3">
        <v>3</v>
      </c>
      <c r="BL41" s="3" t="s">
        <v>6</v>
      </c>
    </row>
    <row r="42" spans="2:64" ht="13.5">
      <c r="B42" s="55" t="s">
        <v>57</v>
      </c>
      <c r="C42" s="65"/>
      <c r="D42" s="56"/>
      <c r="E42" s="89" t="s">
        <v>58</v>
      </c>
      <c r="F42" s="90"/>
      <c r="G42" s="90"/>
      <c r="H42" s="73"/>
      <c r="I42" s="55" t="str">
        <f>BL40</f>
        <v>CLOUD</v>
      </c>
      <c r="J42" s="65"/>
      <c r="K42" s="65"/>
      <c r="L42" s="56"/>
      <c r="M42" s="13" t="s">
        <v>59</v>
      </c>
      <c r="N42" s="89" t="str">
        <f>BL41</f>
        <v>甘楽福島ＳＣ</v>
      </c>
      <c r="O42" s="90"/>
      <c r="P42" s="90"/>
      <c r="Q42" s="73"/>
      <c r="R42" s="16" t="s">
        <v>21</v>
      </c>
      <c r="S42" s="65" t="str">
        <f>BL39</f>
        <v>城山ＦＣ</v>
      </c>
      <c r="T42" s="65"/>
      <c r="U42" s="65"/>
      <c r="V42" s="56"/>
      <c r="W42" s="16" t="s">
        <v>22</v>
      </c>
      <c r="X42" s="65" t="str">
        <f>BL44</f>
        <v>ＦＣ国府</v>
      </c>
      <c r="Y42" s="65"/>
      <c r="Z42" s="65"/>
      <c r="AA42" s="56"/>
      <c r="AC42" s="159" t="str">
        <f>BL40</f>
        <v>CLOUD</v>
      </c>
      <c r="AD42" s="107"/>
      <c r="AE42" s="107"/>
      <c r="AF42" s="160"/>
      <c r="AG42" s="8"/>
      <c r="AH42" s="7" t="str">
        <f>IF(AG43="","",IF(AG43&gt;AI43,"○",IF(AG43=AI43,"△","×")))</f>
        <v>○</v>
      </c>
      <c r="AI42" s="10"/>
      <c r="AJ42" s="9"/>
      <c r="AK42" s="9"/>
      <c r="AL42" s="9"/>
      <c r="AM42" s="8"/>
      <c r="AN42" s="7" t="str">
        <f>IF(AM43&gt;AO43,"○",IF(AM43=AO43,"△","×"))</f>
        <v>○</v>
      </c>
      <c r="AO42" s="10"/>
      <c r="AP42" s="9"/>
      <c r="AQ42" s="7" t="str">
        <f>IF(AP43&gt;AR43,"○",IF(AP43=AR43,"△","×"))</f>
        <v>○</v>
      </c>
      <c r="AR42" s="9"/>
      <c r="AS42" s="8"/>
      <c r="AT42" s="7" t="str">
        <f>IF(AS43&gt;AU43,"○",IF(AS43=AU43,"△","×"))</f>
        <v>○</v>
      </c>
      <c r="AU42" s="10"/>
      <c r="AV42" s="9"/>
      <c r="AW42" s="7" t="str">
        <f>IF(AV43&gt;AX43,"○",IF(AV43=AX43,"△","×"))</f>
        <v>○</v>
      </c>
      <c r="AX42" s="9"/>
      <c r="AY42" s="15"/>
      <c r="AZ42" s="7"/>
      <c r="BA42" s="15"/>
      <c r="BB42" s="7"/>
      <c r="BC42" s="7"/>
      <c r="BD42" s="6"/>
      <c r="BE42" s="14"/>
      <c r="BF42" s="7"/>
      <c r="BG42" s="14"/>
      <c r="BK42" s="3">
        <v>4</v>
      </c>
      <c r="BL42" s="3" t="s">
        <v>7</v>
      </c>
    </row>
    <row r="43" spans="2:64" ht="13.5">
      <c r="B43" s="55" t="s">
        <v>60</v>
      </c>
      <c r="C43" s="65"/>
      <c r="D43" s="56"/>
      <c r="E43" s="89" t="s">
        <v>61</v>
      </c>
      <c r="F43" s="90"/>
      <c r="G43" s="90"/>
      <c r="H43" s="73"/>
      <c r="I43" s="55" t="str">
        <f>BL39</f>
        <v>城山ＦＣ</v>
      </c>
      <c r="J43" s="65"/>
      <c r="K43" s="65"/>
      <c r="L43" s="56"/>
      <c r="M43" s="13" t="s">
        <v>62</v>
      </c>
      <c r="N43" s="55" t="str">
        <f>BL44</f>
        <v>ＦＣ国府</v>
      </c>
      <c r="O43" s="65"/>
      <c r="P43" s="65"/>
      <c r="Q43" s="56"/>
      <c r="R43" s="16" t="s">
        <v>21</v>
      </c>
      <c r="S43" s="90" t="str">
        <f>BL41</f>
        <v>甘楽福島ＳＣ</v>
      </c>
      <c r="T43" s="90"/>
      <c r="U43" s="90"/>
      <c r="V43" s="73"/>
      <c r="W43" s="16" t="s">
        <v>22</v>
      </c>
      <c r="X43" s="65" t="str">
        <f>BL40</f>
        <v>CLOUD</v>
      </c>
      <c r="Y43" s="65"/>
      <c r="Z43" s="65"/>
      <c r="AA43" s="56"/>
      <c r="AC43" s="161"/>
      <c r="AD43" s="162"/>
      <c r="AE43" s="162"/>
      <c r="AF43" s="163"/>
      <c r="AG43" s="31">
        <v>15</v>
      </c>
      <c r="AH43" s="7" t="s">
        <v>157</v>
      </c>
      <c r="AI43" s="30">
        <v>0</v>
      </c>
      <c r="AJ43" s="18"/>
      <c r="AK43" s="18"/>
      <c r="AL43" s="18"/>
      <c r="AM43" s="31">
        <v>12</v>
      </c>
      <c r="AN43" s="18" t="s">
        <v>63</v>
      </c>
      <c r="AO43" s="30">
        <v>0</v>
      </c>
      <c r="AP43" s="18">
        <v>8</v>
      </c>
      <c r="AQ43" s="18" t="s">
        <v>63</v>
      </c>
      <c r="AR43" s="18">
        <v>0</v>
      </c>
      <c r="AS43" s="31">
        <v>18</v>
      </c>
      <c r="AT43" s="18" t="s">
        <v>63</v>
      </c>
      <c r="AU43" s="30">
        <v>0</v>
      </c>
      <c r="AV43" s="18">
        <v>4</v>
      </c>
      <c r="AW43" s="18" t="s">
        <v>63</v>
      </c>
      <c r="AX43" s="18">
        <v>0</v>
      </c>
      <c r="AY43" s="38">
        <v>5</v>
      </c>
      <c r="AZ43" s="39">
        <v>0</v>
      </c>
      <c r="BA43" s="38">
        <v>0</v>
      </c>
      <c r="BB43" s="53">
        <f>AY43*3+AZ43</f>
        <v>15</v>
      </c>
      <c r="BC43" s="54"/>
      <c r="BD43" s="53">
        <f>AG43+AJ43+AM43+AP43+AS43+AV43-AI43-AL43-AO43-AR43-AU43-AX43</f>
        <v>57</v>
      </c>
      <c r="BE43" s="54"/>
      <c r="BF43" s="20"/>
      <c r="BG43" s="19">
        <v>1</v>
      </c>
      <c r="BK43" s="3">
        <v>5</v>
      </c>
      <c r="BL43" s="3" t="s">
        <v>8</v>
      </c>
    </row>
    <row r="44" spans="2:64" ht="13.5">
      <c r="B44" s="55" t="s">
        <v>64</v>
      </c>
      <c r="C44" s="65"/>
      <c r="D44" s="56"/>
      <c r="E44" s="89" t="s">
        <v>65</v>
      </c>
      <c r="F44" s="90"/>
      <c r="G44" s="90"/>
      <c r="H44" s="73"/>
      <c r="I44" s="55" t="str">
        <f>BL42</f>
        <v>里東ＳＳＳ</v>
      </c>
      <c r="J44" s="65"/>
      <c r="K44" s="65"/>
      <c r="L44" s="56"/>
      <c r="M44" s="13" t="s">
        <v>66</v>
      </c>
      <c r="N44" s="55" t="str">
        <f>BL43</f>
        <v>ＦＣ長野</v>
      </c>
      <c r="O44" s="65"/>
      <c r="P44" s="65"/>
      <c r="Q44" s="56"/>
      <c r="R44" s="16" t="s">
        <v>21</v>
      </c>
      <c r="S44" s="65" t="str">
        <f>BL44</f>
        <v>ＦＣ国府</v>
      </c>
      <c r="T44" s="65"/>
      <c r="U44" s="65"/>
      <c r="V44" s="56"/>
      <c r="W44" s="16" t="s">
        <v>22</v>
      </c>
      <c r="X44" s="90" t="str">
        <f>BL41</f>
        <v>甘楽福島ＳＣ</v>
      </c>
      <c r="Y44" s="90"/>
      <c r="Z44" s="90"/>
      <c r="AA44" s="73"/>
      <c r="AC44" s="98" t="str">
        <f>BL41</f>
        <v>甘楽福島ＳＣ</v>
      </c>
      <c r="AD44" s="66"/>
      <c r="AE44" s="66"/>
      <c r="AF44" s="97"/>
      <c r="AG44" s="8"/>
      <c r="AH44" s="7" t="str">
        <f>IF(AG45&gt;AI45,"○",IF(AG45=AI45,"△","×"))</f>
        <v>○</v>
      </c>
      <c r="AI44" s="10"/>
      <c r="AJ44" s="9"/>
      <c r="AK44" s="7" t="str">
        <f>IF(AJ45&gt;AL45,"○",IF(AJ45=AL45,"△","×"))</f>
        <v>×</v>
      </c>
      <c r="AL44" s="9"/>
      <c r="AM44" s="8"/>
      <c r="AN44" s="9"/>
      <c r="AO44" s="10"/>
      <c r="AP44" s="9"/>
      <c r="AQ44" s="7" t="str">
        <f>IF(AP45="","",IF(AP45&gt;AR45,"○",IF(AP45=AR45,"△","×")))</f>
        <v>○</v>
      </c>
      <c r="AR44" s="9"/>
      <c r="AS44" s="8"/>
      <c r="AT44" s="7" t="str">
        <f>IF(AS45&gt;AU45,"○",IF(AS45=AU45,"△","×"))</f>
        <v>○</v>
      </c>
      <c r="AU44" s="10"/>
      <c r="AV44" s="9"/>
      <c r="AW44" s="7" t="str">
        <f>IF(AV45&gt;AX45,"○",IF(AV45=AX45,"△","×"))</f>
        <v>×</v>
      </c>
      <c r="AX44" s="9"/>
      <c r="AY44" s="15"/>
      <c r="AZ44" s="7"/>
      <c r="BA44" s="15"/>
      <c r="BB44" s="7"/>
      <c r="BC44" s="7"/>
      <c r="BD44" s="6"/>
      <c r="BE44" s="14"/>
      <c r="BF44" s="7"/>
      <c r="BG44" s="14"/>
      <c r="BK44" s="3">
        <v>6</v>
      </c>
      <c r="BL44" s="3" t="s">
        <v>9</v>
      </c>
    </row>
    <row r="45" spans="2:59" ht="13.5">
      <c r="B45" s="55" t="s">
        <v>67</v>
      </c>
      <c r="C45" s="65"/>
      <c r="D45" s="56"/>
      <c r="E45" s="89" t="s">
        <v>68</v>
      </c>
      <c r="F45" s="90"/>
      <c r="G45" s="90"/>
      <c r="H45" s="73"/>
      <c r="I45" s="89" t="str">
        <f>BL41</f>
        <v>甘楽福島ＳＣ</v>
      </c>
      <c r="J45" s="90"/>
      <c r="K45" s="90"/>
      <c r="L45" s="73"/>
      <c r="M45" s="13" t="s">
        <v>69</v>
      </c>
      <c r="N45" s="55" t="str">
        <f>BL44</f>
        <v>ＦＣ国府</v>
      </c>
      <c r="O45" s="65"/>
      <c r="P45" s="65"/>
      <c r="Q45" s="56"/>
      <c r="R45" s="16" t="s">
        <v>21</v>
      </c>
      <c r="S45" s="65" t="str">
        <f>BL42</f>
        <v>里東ＳＳＳ</v>
      </c>
      <c r="T45" s="65"/>
      <c r="U45" s="65"/>
      <c r="V45" s="56"/>
      <c r="W45" s="16" t="s">
        <v>22</v>
      </c>
      <c r="X45" s="65" t="str">
        <f>BL43</f>
        <v>ＦＣ長野</v>
      </c>
      <c r="Y45" s="65"/>
      <c r="Z45" s="65"/>
      <c r="AA45" s="56"/>
      <c r="AC45" s="156"/>
      <c r="AD45" s="157"/>
      <c r="AE45" s="157"/>
      <c r="AF45" s="158"/>
      <c r="AG45" s="29">
        <v>6</v>
      </c>
      <c r="AH45" s="7" t="s">
        <v>157</v>
      </c>
      <c r="AI45" s="30">
        <v>2</v>
      </c>
      <c r="AJ45" s="18">
        <v>0</v>
      </c>
      <c r="AK45" s="18" t="s">
        <v>63</v>
      </c>
      <c r="AL45" s="32">
        <v>12</v>
      </c>
      <c r="AM45" s="29"/>
      <c r="AN45" s="18"/>
      <c r="AO45" s="30"/>
      <c r="AP45" s="18">
        <v>1</v>
      </c>
      <c r="AQ45" s="18" t="s">
        <v>63</v>
      </c>
      <c r="AR45" s="18">
        <v>0</v>
      </c>
      <c r="AS45" s="29">
        <v>1</v>
      </c>
      <c r="AT45" s="18" t="s">
        <v>63</v>
      </c>
      <c r="AU45" s="30">
        <v>0</v>
      </c>
      <c r="AV45" s="18">
        <v>0</v>
      </c>
      <c r="AW45" s="18" t="s">
        <v>63</v>
      </c>
      <c r="AX45" s="18">
        <v>2</v>
      </c>
      <c r="AY45" s="38">
        <v>3</v>
      </c>
      <c r="AZ45" s="39">
        <v>0</v>
      </c>
      <c r="BA45" s="38">
        <v>2</v>
      </c>
      <c r="BB45" s="53">
        <f>AY45*3+AZ45</f>
        <v>9</v>
      </c>
      <c r="BC45" s="54"/>
      <c r="BD45" s="53">
        <f>AG45+AJ45+AM45+AP45+AS45+AV45-AI45-AL45-AO45-AR45-AU45-AX45</f>
        <v>-8</v>
      </c>
      <c r="BE45" s="54"/>
      <c r="BF45" s="20"/>
      <c r="BG45" s="19">
        <v>3</v>
      </c>
    </row>
    <row r="46" spans="2:59" ht="13.5">
      <c r="B46" s="55" t="s">
        <v>71</v>
      </c>
      <c r="C46" s="65"/>
      <c r="D46" s="56"/>
      <c r="E46" s="89" t="s">
        <v>72</v>
      </c>
      <c r="F46" s="90"/>
      <c r="G46" s="90"/>
      <c r="H46" s="73"/>
      <c r="I46" s="55" t="str">
        <f>BL40</f>
        <v>CLOUD</v>
      </c>
      <c r="J46" s="65"/>
      <c r="K46" s="65"/>
      <c r="L46" s="56"/>
      <c r="M46" s="13" t="s">
        <v>63</v>
      </c>
      <c r="N46" s="55" t="str">
        <f>BL42</f>
        <v>里東ＳＳＳ</v>
      </c>
      <c r="O46" s="65"/>
      <c r="P46" s="65"/>
      <c r="Q46" s="56"/>
      <c r="R46" s="16" t="s">
        <v>21</v>
      </c>
      <c r="S46" s="65" t="str">
        <f>BL43</f>
        <v>ＦＣ長野</v>
      </c>
      <c r="T46" s="65"/>
      <c r="U46" s="65"/>
      <c r="V46" s="56"/>
      <c r="W46" s="16" t="s">
        <v>22</v>
      </c>
      <c r="X46" s="65" t="str">
        <f>BL39</f>
        <v>城山ＦＣ</v>
      </c>
      <c r="Y46" s="65"/>
      <c r="Z46" s="65"/>
      <c r="AA46" s="56"/>
      <c r="AC46" s="98" t="str">
        <f>BL42</f>
        <v>里東ＳＳＳ</v>
      </c>
      <c r="AD46" s="66"/>
      <c r="AE46" s="66"/>
      <c r="AF46" s="97"/>
      <c r="AG46" s="8"/>
      <c r="AH46" s="7" t="str">
        <f>IF(AG47&gt;AI47,"○",IF(AG47=AI47,"△","×"))</f>
        <v>○</v>
      </c>
      <c r="AI46" s="10"/>
      <c r="AJ46" s="9"/>
      <c r="AK46" s="7" t="str">
        <f>IF(AJ47&gt;AL47,"○",IF(AJ47=AL47,"△","×"))</f>
        <v>×</v>
      </c>
      <c r="AL46" s="9"/>
      <c r="AM46" s="8"/>
      <c r="AN46" s="7" t="str">
        <f>IF(AM47="","",IF(AM47&gt;AO47,"○",IF(AM47=AO47,"△","×")))</f>
        <v>×</v>
      </c>
      <c r="AO46" s="10"/>
      <c r="AP46" s="9"/>
      <c r="AQ46" s="9"/>
      <c r="AR46" s="9"/>
      <c r="AS46" s="8"/>
      <c r="AT46" s="7" t="str">
        <f>IF(AS47&gt;AU47,"○",IF(AS47=AU47,"△","×"))</f>
        <v>○</v>
      </c>
      <c r="AU46" s="10"/>
      <c r="AV46" s="9"/>
      <c r="AW46" s="7" t="str">
        <f>IF(AV47&gt;AX47,"○",IF(AV47=AX47,"△","×"))</f>
        <v>×</v>
      </c>
      <c r="AX46" s="9"/>
      <c r="AY46" s="15"/>
      <c r="AZ46" s="7"/>
      <c r="BA46" s="15"/>
      <c r="BB46" s="7"/>
      <c r="BC46" s="7"/>
      <c r="BD46" s="6"/>
      <c r="BE46" s="14"/>
      <c r="BF46" s="7"/>
      <c r="BG46" s="14"/>
    </row>
    <row r="47" spans="2:59" ht="13.5">
      <c r="B47" s="55" t="s">
        <v>73</v>
      </c>
      <c r="C47" s="65"/>
      <c r="D47" s="56"/>
      <c r="E47" s="89" t="s">
        <v>74</v>
      </c>
      <c r="F47" s="90"/>
      <c r="G47" s="90"/>
      <c r="H47" s="73"/>
      <c r="I47" s="55" t="str">
        <f>BL39</f>
        <v>城山ＦＣ</v>
      </c>
      <c r="J47" s="65"/>
      <c r="K47" s="65"/>
      <c r="L47" s="56"/>
      <c r="M47" s="13" t="s">
        <v>63</v>
      </c>
      <c r="N47" s="55" t="str">
        <f>BL43</f>
        <v>ＦＣ長野</v>
      </c>
      <c r="O47" s="65"/>
      <c r="P47" s="65"/>
      <c r="Q47" s="56"/>
      <c r="R47" s="16" t="s">
        <v>21</v>
      </c>
      <c r="S47" s="164" t="str">
        <f>BL40</f>
        <v>CLOUD</v>
      </c>
      <c r="T47" s="164"/>
      <c r="U47" s="164"/>
      <c r="V47" s="105"/>
      <c r="W47" s="16" t="s">
        <v>22</v>
      </c>
      <c r="X47" s="65" t="str">
        <f>BL42</f>
        <v>里東ＳＳＳ</v>
      </c>
      <c r="Y47" s="65"/>
      <c r="Z47" s="65"/>
      <c r="AA47" s="56"/>
      <c r="AC47" s="156"/>
      <c r="AD47" s="157"/>
      <c r="AE47" s="157"/>
      <c r="AF47" s="158"/>
      <c r="AG47" s="29">
        <v>4</v>
      </c>
      <c r="AH47" s="18" t="s">
        <v>63</v>
      </c>
      <c r="AI47" s="30">
        <v>2</v>
      </c>
      <c r="AJ47" s="18">
        <v>0</v>
      </c>
      <c r="AK47" s="18" t="s">
        <v>63</v>
      </c>
      <c r="AL47" s="18">
        <v>8</v>
      </c>
      <c r="AM47" s="29">
        <v>0</v>
      </c>
      <c r="AN47" s="18" t="s">
        <v>63</v>
      </c>
      <c r="AO47" s="30">
        <v>1</v>
      </c>
      <c r="AP47" s="18"/>
      <c r="AQ47" s="18"/>
      <c r="AR47" s="18"/>
      <c r="AS47" s="29">
        <v>9</v>
      </c>
      <c r="AT47" s="18" t="s">
        <v>63</v>
      </c>
      <c r="AU47" s="30">
        <v>0</v>
      </c>
      <c r="AV47" s="18">
        <v>1</v>
      </c>
      <c r="AW47" s="18" t="s">
        <v>63</v>
      </c>
      <c r="AX47" s="18">
        <v>2</v>
      </c>
      <c r="AY47" s="38">
        <v>2</v>
      </c>
      <c r="AZ47" s="39">
        <v>0</v>
      </c>
      <c r="BA47" s="38">
        <v>3</v>
      </c>
      <c r="BB47" s="53">
        <f>AY47*3+AZ47</f>
        <v>6</v>
      </c>
      <c r="BC47" s="54"/>
      <c r="BD47" s="53">
        <f>AG47+AJ47+AM47+AP47+AS47+AV47-AI47-AL47-AO47-AR47-AU47-AX47</f>
        <v>1</v>
      </c>
      <c r="BE47" s="54"/>
      <c r="BF47" s="20"/>
      <c r="BG47" s="19">
        <v>4</v>
      </c>
    </row>
    <row r="48" spans="2:59" ht="13.5">
      <c r="B48" s="21"/>
      <c r="C48" s="21"/>
      <c r="D48" s="21"/>
      <c r="E48" s="22"/>
      <c r="F48" s="22"/>
      <c r="G48" s="22"/>
      <c r="H48" s="22"/>
      <c r="I48" s="21"/>
      <c r="J48" s="21"/>
      <c r="K48" s="21"/>
      <c r="L48" s="21"/>
      <c r="M48" s="21"/>
      <c r="N48" s="21"/>
      <c r="O48" s="21"/>
      <c r="P48" s="21"/>
      <c r="Q48" s="21"/>
      <c r="R48" s="23"/>
      <c r="S48" s="21"/>
      <c r="T48" s="21"/>
      <c r="U48" s="21"/>
      <c r="V48" s="21"/>
      <c r="W48" s="23"/>
      <c r="X48" s="21"/>
      <c r="Y48" s="21"/>
      <c r="Z48" s="21"/>
      <c r="AA48" s="21"/>
      <c r="AC48" s="98" t="str">
        <f>BL43</f>
        <v>ＦＣ長野</v>
      </c>
      <c r="AD48" s="66"/>
      <c r="AE48" s="66"/>
      <c r="AF48" s="97"/>
      <c r="AG48" s="8"/>
      <c r="AH48" s="7" t="str">
        <f>IF(AG49&gt;AI49,"○",IF(AG49=AI49,"△","×"))</f>
        <v>×</v>
      </c>
      <c r="AI48" s="10"/>
      <c r="AJ48" s="9"/>
      <c r="AK48" s="7" t="str">
        <f>IF(AJ49&gt;AL49,"○",IF(AJ49=AL49,"△","×"))</f>
        <v>×</v>
      </c>
      <c r="AL48" s="9"/>
      <c r="AM48" s="8"/>
      <c r="AN48" s="7" t="str">
        <f>IF(AM49&gt;AO49,"○",IF(AM49=AO49,"△","×"))</f>
        <v>×</v>
      </c>
      <c r="AO48" s="10"/>
      <c r="AP48" s="9"/>
      <c r="AQ48" s="7" t="str">
        <f>IF(AP49&gt;AR49,"○",IF(AP49=AR49,"△","×"))</f>
        <v>×</v>
      </c>
      <c r="AR48" s="9"/>
      <c r="AS48" s="8"/>
      <c r="AT48" s="9"/>
      <c r="AU48" s="10"/>
      <c r="AV48" s="9"/>
      <c r="AW48" s="7" t="str">
        <f>IF(AV49="","",IF(AV49&gt;AX49,"○",IF(AV49=AX49,"△","×")))</f>
        <v>×</v>
      </c>
      <c r="AX48" s="9"/>
      <c r="AY48" s="15"/>
      <c r="AZ48" s="7"/>
      <c r="BA48" s="15"/>
      <c r="BB48" s="7"/>
      <c r="BC48" s="7"/>
      <c r="BD48" s="6"/>
      <c r="BE48" s="14"/>
      <c r="BF48" s="7"/>
      <c r="BG48" s="14"/>
    </row>
    <row r="49" spans="29:59" ht="13.5">
      <c r="AC49" s="156"/>
      <c r="AD49" s="157"/>
      <c r="AE49" s="157"/>
      <c r="AF49" s="158"/>
      <c r="AG49" s="29">
        <v>1</v>
      </c>
      <c r="AH49" s="18" t="s">
        <v>63</v>
      </c>
      <c r="AI49" s="33">
        <v>10</v>
      </c>
      <c r="AJ49" s="18">
        <v>0</v>
      </c>
      <c r="AK49" s="18" t="s">
        <v>63</v>
      </c>
      <c r="AL49" s="32">
        <v>18</v>
      </c>
      <c r="AM49" s="29">
        <v>0</v>
      </c>
      <c r="AN49" s="18" t="s">
        <v>63</v>
      </c>
      <c r="AO49" s="30">
        <v>1</v>
      </c>
      <c r="AP49" s="18">
        <v>0</v>
      </c>
      <c r="AQ49" s="18" t="s">
        <v>63</v>
      </c>
      <c r="AR49" s="18">
        <v>9</v>
      </c>
      <c r="AS49" s="29"/>
      <c r="AT49" s="18"/>
      <c r="AU49" s="30"/>
      <c r="AV49" s="18">
        <v>0</v>
      </c>
      <c r="AW49" s="18" t="s">
        <v>63</v>
      </c>
      <c r="AX49" s="32">
        <v>12</v>
      </c>
      <c r="AY49" s="38">
        <v>0</v>
      </c>
      <c r="AZ49" s="39">
        <v>0</v>
      </c>
      <c r="BA49" s="38">
        <v>5</v>
      </c>
      <c r="BB49" s="53">
        <f>AY49*3+AZ49</f>
        <v>0</v>
      </c>
      <c r="BC49" s="54"/>
      <c r="BD49" s="53">
        <f>AG49+AJ49+AM49+AP49+AS49+AV49-AI49-AL49-AO49-AR49-AU49-AX49</f>
        <v>-49</v>
      </c>
      <c r="BE49" s="54"/>
      <c r="BF49" s="20"/>
      <c r="BG49" s="19">
        <v>6</v>
      </c>
    </row>
    <row r="50" spans="1:59" ht="13.5">
      <c r="A50" s="3" t="s">
        <v>25</v>
      </c>
      <c r="AC50" s="98" t="str">
        <f>BL44</f>
        <v>ＦＣ国府</v>
      </c>
      <c r="AD50" s="66"/>
      <c r="AE50" s="66"/>
      <c r="AF50" s="97"/>
      <c r="AG50" s="36"/>
      <c r="AH50" s="7" t="str">
        <f>IF(AG51&gt;AI51,"○",IF(AG51=AI51,"△","×"))</f>
        <v>○</v>
      </c>
      <c r="AI50" s="37"/>
      <c r="AJ50" s="21"/>
      <c r="AK50" s="7" t="str">
        <f>IF(AJ51&gt;AL51,"○",IF(AJ51=AL51,"△","×"))</f>
        <v>×</v>
      </c>
      <c r="AL50" s="21"/>
      <c r="AM50" s="36"/>
      <c r="AN50" s="7" t="str">
        <f>IF(AM51&gt;AO51,"○",IF(AM51=AO51,"△","×"))</f>
        <v>○</v>
      </c>
      <c r="AO50" s="37"/>
      <c r="AP50" s="21"/>
      <c r="AQ50" s="7" t="str">
        <f>IF(AP51&gt;AR51,"○",IF(AP51=AR51,"△","×"))</f>
        <v>○</v>
      </c>
      <c r="AR50" s="21"/>
      <c r="AS50" s="36"/>
      <c r="AT50" s="7" t="str">
        <f>IF(AS51="","",IF(AS51&gt;AU51,"○",IF(AS51=AU51,"△","×")))</f>
        <v>○</v>
      </c>
      <c r="AU50" s="37"/>
      <c r="AV50" s="21"/>
      <c r="AW50" s="21"/>
      <c r="AX50" s="21"/>
      <c r="AY50" s="26"/>
      <c r="AZ50" s="23"/>
      <c r="BA50" s="26"/>
      <c r="BB50" s="23"/>
      <c r="BC50" s="23"/>
      <c r="BD50" s="24"/>
      <c r="BE50" s="25"/>
      <c r="BF50" s="23"/>
      <c r="BG50" s="25"/>
    </row>
    <row r="51" spans="29:59" ht="13.5">
      <c r="AC51" s="156"/>
      <c r="AD51" s="157"/>
      <c r="AE51" s="157"/>
      <c r="AF51" s="158"/>
      <c r="AG51" s="29">
        <v>6</v>
      </c>
      <c r="AH51" s="18" t="s">
        <v>75</v>
      </c>
      <c r="AI51" s="30">
        <v>3</v>
      </c>
      <c r="AJ51" s="18">
        <v>0</v>
      </c>
      <c r="AK51" s="18" t="s">
        <v>75</v>
      </c>
      <c r="AL51" s="18">
        <v>4</v>
      </c>
      <c r="AM51" s="29">
        <v>2</v>
      </c>
      <c r="AN51" s="18" t="s">
        <v>75</v>
      </c>
      <c r="AO51" s="30">
        <v>0</v>
      </c>
      <c r="AP51" s="18">
        <v>2</v>
      </c>
      <c r="AQ51" s="18" t="s">
        <v>75</v>
      </c>
      <c r="AR51" s="18">
        <v>1</v>
      </c>
      <c r="AS51" s="31">
        <v>12</v>
      </c>
      <c r="AT51" s="18" t="s">
        <v>75</v>
      </c>
      <c r="AU51" s="30">
        <v>0</v>
      </c>
      <c r="AV51" s="18"/>
      <c r="AW51" s="18"/>
      <c r="AX51" s="18"/>
      <c r="AY51" s="38">
        <v>4</v>
      </c>
      <c r="AZ51" s="39">
        <v>0</v>
      </c>
      <c r="BA51" s="38">
        <v>1</v>
      </c>
      <c r="BB51" s="53">
        <f>AY51*3+AZ51</f>
        <v>12</v>
      </c>
      <c r="BC51" s="54"/>
      <c r="BD51" s="53">
        <f>AG51+AJ51+AM51+AP51+AS51+AV51-AI51-AL51-AO51-AR51-AU51-AX51</f>
        <v>14</v>
      </c>
      <c r="BE51" s="54"/>
      <c r="BF51" s="20"/>
      <c r="BG51" s="19">
        <v>2</v>
      </c>
    </row>
    <row r="52" spans="2:27" ht="13.5">
      <c r="B52" s="55"/>
      <c r="C52" s="65"/>
      <c r="D52" s="65"/>
      <c r="E52" s="65"/>
      <c r="F52" s="65"/>
      <c r="G52" s="65"/>
      <c r="H52" s="56"/>
      <c r="I52" s="55" t="s">
        <v>76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56"/>
    </row>
    <row r="53" spans="2:27" ht="14.25" thickBot="1">
      <c r="B53" s="89" t="s">
        <v>20</v>
      </c>
      <c r="C53" s="90"/>
      <c r="D53" s="73"/>
      <c r="E53" s="27" t="s">
        <v>55</v>
      </c>
      <c r="F53" s="27"/>
      <c r="G53" s="27"/>
      <c r="H53" s="27"/>
      <c r="I53" s="55" t="s">
        <v>24</v>
      </c>
      <c r="J53" s="65"/>
      <c r="K53" s="65"/>
      <c r="L53" s="65"/>
      <c r="M53" s="65"/>
      <c r="N53" s="65"/>
      <c r="O53" s="65"/>
      <c r="P53" s="65"/>
      <c r="Q53" s="56"/>
      <c r="R53" s="55" t="s">
        <v>23</v>
      </c>
      <c r="S53" s="65"/>
      <c r="T53" s="65"/>
      <c r="U53" s="65"/>
      <c r="V53" s="65"/>
      <c r="W53" s="65"/>
      <c r="X53" s="65"/>
      <c r="Y53" s="65"/>
      <c r="Z53" s="65"/>
      <c r="AA53" s="56"/>
    </row>
    <row r="54" spans="2:59" ht="13.5" customHeight="1" thickTop="1">
      <c r="B54" s="55" t="s">
        <v>78</v>
      </c>
      <c r="C54" s="65"/>
      <c r="D54" s="56"/>
      <c r="E54" s="89" t="s">
        <v>79</v>
      </c>
      <c r="F54" s="90"/>
      <c r="G54" s="90"/>
      <c r="H54" s="73"/>
      <c r="I54" s="89" t="str">
        <f>BL41</f>
        <v>甘楽福島ＳＣ</v>
      </c>
      <c r="J54" s="90"/>
      <c r="K54" s="90"/>
      <c r="L54" s="73"/>
      <c r="M54" s="13" t="s">
        <v>56</v>
      </c>
      <c r="N54" s="55" t="str">
        <f>BL43</f>
        <v>ＦＣ長野</v>
      </c>
      <c r="O54" s="65"/>
      <c r="P54" s="65"/>
      <c r="Q54" s="56"/>
      <c r="R54" s="16" t="s">
        <v>21</v>
      </c>
      <c r="S54" s="65" t="str">
        <f>BL40</f>
        <v>CLOUD</v>
      </c>
      <c r="T54" s="65"/>
      <c r="U54" s="65"/>
      <c r="V54" s="56"/>
      <c r="W54" s="16" t="s">
        <v>22</v>
      </c>
      <c r="X54" s="65" t="str">
        <f>BL44</f>
        <v>ＦＣ国府</v>
      </c>
      <c r="Y54" s="65"/>
      <c r="Z54" s="65"/>
      <c r="AA54" s="56"/>
      <c r="AD54" s="74" t="s">
        <v>95</v>
      </c>
      <c r="AE54" s="75"/>
      <c r="AF54" s="75"/>
      <c r="AG54" s="75"/>
      <c r="AH54" s="75"/>
      <c r="AI54" s="75"/>
      <c r="AJ54" s="75"/>
      <c r="AK54" s="50"/>
      <c r="AM54" s="127" t="s">
        <v>45</v>
      </c>
      <c r="AN54" s="128"/>
      <c r="AO54" s="128"/>
      <c r="AP54" s="129"/>
      <c r="AQ54" s="133" t="str">
        <f>AC42</f>
        <v>CLOUD</v>
      </c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34"/>
      <c r="BD54" s="137" t="s">
        <v>51</v>
      </c>
      <c r="BE54" s="138"/>
      <c r="BF54" s="138"/>
      <c r="BG54" s="139"/>
    </row>
    <row r="55" spans="2:59" ht="13.5" customHeight="1">
      <c r="B55" s="55" t="s">
        <v>80</v>
      </c>
      <c r="C55" s="65"/>
      <c r="D55" s="56"/>
      <c r="E55" s="89" t="s">
        <v>81</v>
      </c>
      <c r="F55" s="90"/>
      <c r="G55" s="90"/>
      <c r="H55" s="73"/>
      <c r="I55" s="55" t="str">
        <f>BL40</f>
        <v>CLOUD</v>
      </c>
      <c r="J55" s="65"/>
      <c r="K55" s="65"/>
      <c r="L55" s="56"/>
      <c r="M55" s="13" t="s">
        <v>82</v>
      </c>
      <c r="N55" s="55" t="str">
        <f>BL44</f>
        <v>ＦＣ国府</v>
      </c>
      <c r="O55" s="65"/>
      <c r="P55" s="65"/>
      <c r="Q55" s="56"/>
      <c r="R55" s="16" t="s">
        <v>21</v>
      </c>
      <c r="S55" s="90" t="str">
        <f>BL41</f>
        <v>甘楽福島ＳＣ</v>
      </c>
      <c r="T55" s="90"/>
      <c r="U55" s="90"/>
      <c r="V55" s="73"/>
      <c r="W55" s="16" t="s">
        <v>22</v>
      </c>
      <c r="X55" s="65" t="str">
        <f>BL43</f>
        <v>ＦＣ長野</v>
      </c>
      <c r="Y55" s="65"/>
      <c r="Z55" s="65"/>
      <c r="AA55" s="56"/>
      <c r="AD55" s="51"/>
      <c r="AE55" s="52"/>
      <c r="AF55" s="52"/>
      <c r="AG55" s="52"/>
      <c r="AH55" s="52"/>
      <c r="AI55" s="52"/>
      <c r="AJ55" s="52"/>
      <c r="AK55" s="49"/>
      <c r="AM55" s="130"/>
      <c r="AN55" s="131"/>
      <c r="AO55" s="131"/>
      <c r="AP55" s="132"/>
      <c r="AQ55" s="135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6"/>
      <c r="BD55" s="140"/>
      <c r="BE55" s="141"/>
      <c r="BF55" s="141"/>
      <c r="BG55" s="142"/>
    </row>
    <row r="56" spans="2:59" ht="13.5" customHeight="1" thickBot="1">
      <c r="B56" s="55" t="s">
        <v>83</v>
      </c>
      <c r="C56" s="65"/>
      <c r="D56" s="56"/>
      <c r="E56" s="89" t="s">
        <v>84</v>
      </c>
      <c r="F56" s="90"/>
      <c r="G56" s="90"/>
      <c r="H56" s="73"/>
      <c r="I56" s="55" t="str">
        <f>BL39</f>
        <v>城山ＦＣ</v>
      </c>
      <c r="J56" s="65"/>
      <c r="K56" s="65"/>
      <c r="L56" s="56"/>
      <c r="M56" s="13" t="s">
        <v>63</v>
      </c>
      <c r="N56" s="89" t="str">
        <f>BL41</f>
        <v>甘楽福島ＳＣ</v>
      </c>
      <c r="O56" s="90"/>
      <c r="P56" s="90"/>
      <c r="Q56" s="73"/>
      <c r="R56" s="16" t="s">
        <v>21</v>
      </c>
      <c r="S56" s="65" t="str">
        <f>BL44</f>
        <v>ＦＣ国府</v>
      </c>
      <c r="T56" s="65"/>
      <c r="U56" s="65"/>
      <c r="V56" s="56"/>
      <c r="W56" s="16" t="s">
        <v>22</v>
      </c>
      <c r="X56" s="65" t="str">
        <f>BL42</f>
        <v>里東ＳＳＳ</v>
      </c>
      <c r="Y56" s="65"/>
      <c r="Z56" s="65"/>
      <c r="AA56" s="56"/>
      <c r="AD56" s="41"/>
      <c r="AE56" s="42"/>
      <c r="AF56" s="42"/>
      <c r="AG56" s="42"/>
      <c r="AH56" s="42"/>
      <c r="AI56" s="42"/>
      <c r="AJ56" s="42"/>
      <c r="AK56" s="43"/>
      <c r="AM56" s="143" t="s">
        <v>46</v>
      </c>
      <c r="AN56" s="144"/>
      <c r="AO56" s="144"/>
      <c r="AP56" s="145"/>
      <c r="AQ56" s="149" t="str">
        <f>AC50</f>
        <v>ＦＣ国府</v>
      </c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50"/>
      <c r="BD56" s="115" t="s">
        <v>51</v>
      </c>
      <c r="BE56" s="116"/>
      <c r="BF56" s="116"/>
      <c r="BG56" s="117"/>
    </row>
    <row r="57" spans="2:59" ht="15" customHeight="1" thickBot="1" thickTop="1">
      <c r="B57" s="55" t="s">
        <v>85</v>
      </c>
      <c r="C57" s="65"/>
      <c r="D57" s="56"/>
      <c r="E57" s="89" t="s">
        <v>86</v>
      </c>
      <c r="F57" s="90"/>
      <c r="G57" s="90"/>
      <c r="H57" s="73"/>
      <c r="I57" s="55" t="str">
        <f>BL42</f>
        <v>里東ＳＳＳ</v>
      </c>
      <c r="J57" s="65"/>
      <c r="K57" s="65"/>
      <c r="L57" s="56"/>
      <c r="M57" s="13" t="s">
        <v>82</v>
      </c>
      <c r="N57" s="55" t="str">
        <f>BL44</f>
        <v>ＦＣ国府</v>
      </c>
      <c r="O57" s="65"/>
      <c r="P57" s="65"/>
      <c r="Q57" s="56"/>
      <c r="R57" s="16" t="s">
        <v>21</v>
      </c>
      <c r="S57" s="65" t="str">
        <f>BL39</f>
        <v>城山ＦＣ</v>
      </c>
      <c r="T57" s="65"/>
      <c r="U57" s="65"/>
      <c r="V57" s="56"/>
      <c r="W57" s="16" t="s">
        <v>22</v>
      </c>
      <c r="X57" s="90" t="str">
        <f>BL41</f>
        <v>甘楽福島ＳＣ</v>
      </c>
      <c r="Y57" s="90"/>
      <c r="Z57" s="90"/>
      <c r="AA57" s="73"/>
      <c r="AM57" s="146"/>
      <c r="AN57" s="147"/>
      <c r="AO57" s="147"/>
      <c r="AP57" s="148"/>
      <c r="AQ57" s="151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52"/>
      <c r="BD57" s="153"/>
      <c r="BE57" s="154"/>
      <c r="BF57" s="154"/>
      <c r="BG57" s="155"/>
    </row>
    <row r="58" spans="2:55" ht="14.25" customHeight="1" thickTop="1">
      <c r="B58" s="55" t="s">
        <v>71</v>
      </c>
      <c r="C58" s="65"/>
      <c r="D58" s="56"/>
      <c r="E58" s="89" t="s">
        <v>72</v>
      </c>
      <c r="F58" s="90"/>
      <c r="G58" s="90"/>
      <c r="H58" s="73"/>
      <c r="I58" s="55" t="str">
        <f>BL40</f>
        <v>CLOUD</v>
      </c>
      <c r="J58" s="65"/>
      <c r="K58" s="65"/>
      <c r="L58" s="56"/>
      <c r="M58" s="13" t="s">
        <v>63</v>
      </c>
      <c r="N58" s="55" t="str">
        <f>BL43</f>
        <v>ＦＣ長野</v>
      </c>
      <c r="O58" s="65"/>
      <c r="P58" s="65"/>
      <c r="Q58" s="56"/>
      <c r="R58" s="16" t="s">
        <v>21</v>
      </c>
      <c r="S58" s="65" t="str">
        <f>BL42</f>
        <v>里東ＳＳＳ</v>
      </c>
      <c r="T58" s="65"/>
      <c r="U58" s="65"/>
      <c r="V58" s="56"/>
      <c r="W58" s="16" t="s">
        <v>22</v>
      </c>
      <c r="X58" s="65" t="str">
        <f>BL39</f>
        <v>城山ＦＣ</v>
      </c>
      <c r="Y58" s="65"/>
      <c r="Z58" s="65"/>
      <c r="AA58" s="56"/>
      <c r="AM58" s="124" t="s">
        <v>47</v>
      </c>
      <c r="AN58" s="125"/>
      <c r="AO58" s="125"/>
      <c r="AP58" s="126"/>
      <c r="AQ58" s="124" t="str">
        <f>AC44</f>
        <v>甘楽福島ＳＣ</v>
      </c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6"/>
    </row>
    <row r="59" spans="2:55" ht="13.5" customHeight="1">
      <c r="B59" s="55" t="s">
        <v>87</v>
      </c>
      <c r="C59" s="65"/>
      <c r="D59" s="56"/>
      <c r="E59" s="89" t="s">
        <v>88</v>
      </c>
      <c r="F59" s="90"/>
      <c r="G59" s="90"/>
      <c r="H59" s="73"/>
      <c r="I59" s="55" t="str">
        <f>BL39</f>
        <v>城山ＦＣ</v>
      </c>
      <c r="J59" s="65"/>
      <c r="K59" s="65"/>
      <c r="L59" s="56"/>
      <c r="M59" s="13" t="s">
        <v>89</v>
      </c>
      <c r="N59" s="55" t="str">
        <f>BL42</f>
        <v>里東ＳＳＳ</v>
      </c>
      <c r="O59" s="65"/>
      <c r="P59" s="65"/>
      <c r="Q59" s="56"/>
      <c r="R59" s="16" t="s">
        <v>21</v>
      </c>
      <c r="S59" s="65" t="str">
        <f>BL43</f>
        <v>ＦＣ長野</v>
      </c>
      <c r="T59" s="65"/>
      <c r="U59" s="65"/>
      <c r="V59" s="56"/>
      <c r="W59" s="16" t="s">
        <v>22</v>
      </c>
      <c r="X59" s="65" t="str">
        <f>BL40</f>
        <v>CLOUD</v>
      </c>
      <c r="Y59" s="65"/>
      <c r="Z59" s="65"/>
      <c r="AA59" s="56"/>
      <c r="AM59" s="121"/>
      <c r="AN59" s="122"/>
      <c r="AO59" s="122"/>
      <c r="AP59" s="123"/>
      <c r="AQ59" s="121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3"/>
    </row>
    <row r="60" spans="2:55" ht="13.5" customHeight="1">
      <c r="B60" s="21"/>
      <c r="C60" s="21"/>
      <c r="D60" s="21"/>
      <c r="E60" s="22"/>
      <c r="F60" s="22"/>
      <c r="G60" s="22"/>
      <c r="H60" s="22"/>
      <c r="I60" s="21"/>
      <c r="J60" s="21"/>
      <c r="K60" s="21"/>
      <c r="L60" s="21"/>
      <c r="M60" s="21"/>
      <c r="N60" s="21"/>
      <c r="O60" s="21"/>
      <c r="P60" s="21"/>
      <c r="Q60" s="21"/>
      <c r="R60" s="23"/>
      <c r="S60" s="21"/>
      <c r="T60" s="21"/>
      <c r="U60" s="21"/>
      <c r="V60" s="21"/>
      <c r="W60" s="23"/>
      <c r="X60" s="21"/>
      <c r="Y60" s="21"/>
      <c r="Z60" s="21"/>
      <c r="AA60" s="21"/>
      <c r="AM60" s="119" t="s">
        <v>48</v>
      </c>
      <c r="AN60" s="64"/>
      <c r="AO60" s="64"/>
      <c r="AP60" s="120"/>
      <c r="AQ60" s="119" t="str">
        <f>AC46</f>
        <v>里東ＳＳＳ</v>
      </c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120"/>
    </row>
    <row r="61" spans="39:55" ht="13.5" customHeight="1">
      <c r="AM61" s="121"/>
      <c r="AN61" s="122"/>
      <c r="AO61" s="122"/>
      <c r="AP61" s="123"/>
      <c r="AQ61" s="121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3"/>
    </row>
    <row r="62" spans="1:55" ht="13.5" customHeight="1">
      <c r="A62" s="3" t="s">
        <v>26</v>
      </c>
      <c r="AM62" s="119" t="s">
        <v>49</v>
      </c>
      <c r="AN62" s="64"/>
      <c r="AO62" s="64"/>
      <c r="AP62" s="120"/>
      <c r="AQ62" s="119" t="str">
        <f>AC40</f>
        <v>城山ＦＣ</v>
      </c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120"/>
    </row>
    <row r="63" spans="39:55" ht="13.5" customHeight="1">
      <c r="AM63" s="121"/>
      <c r="AN63" s="122"/>
      <c r="AO63" s="122"/>
      <c r="AP63" s="123"/>
      <c r="AQ63" s="121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3"/>
    </row>
    <row r="64" spans="2:55" ht="13.5" customHeight="1">
      <c r="B64" s="55"/>
      <c r="C64" s="65"/>
      <c r="D64" s="65"/>
      <c r="E64" s="65"/>
      <c r="F64" s="65"/>
      <c r="G64" s="65"/>
      <c r="H64" s="56"/>
      <c r="I64" s="55" t="s">
        <v>91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56"/>
      <c r="AM64" s="119" t="s">
        <v>50</v>
      </c>
      <c r="AN64" s="64"/>
      <c r="AO64" s="64"/>
      <c r="AP64" s="120"/>
      <c r="AQ64" s="119" t="str">
        <f>AC48</f>
        <v>ＦＣ長野</v>
      </c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120"/>
    </row>
    <row r="65" spans="2:55" ht="13.5" customHeight="1">
      <c r="B65" s="89" t="s">
        <v>20</v>
      </c>
      <c r="C65" s="90"/>
      <c r="D65" s="73"/>
      <c r="E65" s="27" t="s">
        <v>55</v>
      </c>
      <c r="F65" s="27"/>
      <c r="G65" s="27"/>
      <c r="H65" s="27"/>
      <c r="I65" s="55" t="s">
        <v>24</v>
      </c>
      <c r="J65" s="65"/>
      <c r="K65" s="65"/>
      <c r="L65" s="65"/>
      <c r="M65" s="65"/>
      <c r="N65" s="65"/>
      <c r="O65" s="65"/>
      <c r="P65" s="65"/>
      <c r="Q65" s="56"/>
      <c r="R65" s="55" t="s">
        <v>23</v>
      </c>
      <c r="S65" s="65"/>
      <c r="T65" s="65"/>
      <c r="U65" s="65"/>
      <c r="V65" s="65"/>
      <c r="W65" s="65"/>
      <c r="X65" s="65"/>
      <c r="Y65" s="65"/>
      <c r="Z65" s="65"/>
      <c r="AA65" s="56"/>
      <c r="AM65" s="121"/>
      <c r="AN65" s="122"/>
      <c r="AO65" s="122"/>
      <c r="AP65" s="123"/>
      <c r="AQ65" s="121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3"/>
    </row>
    <row r="66" spans="2:27" ht="13.5">
      <c r="B66" s="55" t="s">
        <v>78</v>
      </c>
      <c r="C66" s="65"/>
      <c r="D66" s="56"/>
      <c r="E66" s="89" t="s">
        <v>79</v>
      </c>
      <c r="F66" s="90"/>
      <c r="G66" s="90"/>
      <c r="H66" s="73"/>
      <c r="I66" s="55" t="str">
        <f>BL39</f>
        <v>城山ＦＣ</v>
      </c>
      <c r="J66" s="65"/>
      <c r="K66" s="65"/>
      <c r="L66" s="56"/>
      <c r="M66" s="13" t="s">
        <v>56</v>
      </c>
      <c r="N66" s="55" t="str">
        <f>BL40</f>
        <v>CLOUD</v>
      </c>
      <c r="O66" s="65"/>
      <c r="P66" s="65"/>
      <c r="Q66" s="56"/>
      <c r="R66" s="16" t="s">
        <v>21</v>
      </c>
      <c r="S66" s="65" t="str">
        <f>BL43</f>
        <v>ＦＣ長野</v>
      </c>
      <c r="T66" s="65"/>
      <c r="U66" s="65"/>
      <c r="V66" s="56"/>
      <c r="W66" s="16" t="s">
        <v>22</v>
      </c>
      <c r="X66" s="65" t="str">
        <f>BL44</f>
        <v>ＦＣ国府</v>
      </c>
      <c r="Y66" s="65"/>
      <c r="Z66" s="65"/>
      <c r="AA66" s="56"/>
    </row>
    <row r="67" spans="2:27" ht="13.5">
      <c r="B67" s="55" t="s">
        <v>92</v>
      </c>
      <c r="C67" s="65"/>
      <c r="D67" s="56"/>
      <c r="E67" s="89" t="s">
        <v>93</v>
      </c>
      <c r="F67" s="90"/>
      <c r="G67" s="90"/>
      <c r="H67" s="73"/>
      <c r="I67" s="89" t="str">
        <f>BL41</f>
        <v>甘楽福島ＳＣ</v>
      </c>
      <c r="J67" s="90"/>
      <c r="K67" s="90"/>
      <c r="L67" s="73"/>
      <c r="M67" s="13" t="s">
        <v>63</v>
      </c>
      <c r="N67" s="55" t="str">
        <f>BL42</f>
        <v>里東ＳＳＳ</v>
      </c>
      <c r="O67" s="65"/>
      <c r="P67" s="65"/>
      <c r="Q67" s="56"/>
      <c r="R67" s="16" t="s">
        <v>21</v>
      </c>
      <c r="S67" s="65" t="str">
        <f>BL39</f>
        <v>城山ＦＣ</v>
      </c>
      <c r="T67" s="65"/>
      <c r="U67" s="65"/>
      <c r="V67" s="56"/>
      <c r="W67" s="16" t="s">
        <v>22</v>
      </c>
      <c r="X67" s="65" t="str">
        <f>BL40</f>
        <v>CLOUD</v>
      </c>
      <c r="Y67" s="65"/>
      <c r="Z67" s="65"/>
      <c r="AA67" s="56"/>
    </row>
    <row r="68" spans="2:27" ht="13.5">
      <c r="B68" s="55" t="s">
        <v>83</v>
      </c>
      <c r="C68" s="65"/>
      <c r="D68" s="56"/>
      <c r="E68" s="89" t="s">
        <v>84</v>
      </c>
      <c r="F68" s="90"/>
      <c r="G68" s="90"/>
      <c r="H68" s="73"/>
      <c r="I68" s="55" t="str">
        <f>BL43</f>
        <v>ＦＣ長野</v>
      </c>
      <c r="J68" s="65"/>
      <c r="K68" s="65"/>
      <c r="L68" s="56"/>
      <c r="M68" s="13" t="s">
        <v>63</v>
      </c>
      <c r="N68" s="55" t="str">
        <f>BL44</f>
        <v>ＦＣ国府</v>
      </c>
      <c r="O68" s="65"/>
      <c r="P68" s="65"/>
      <c r="Q68" s="56"/>
      <c r="R68" s="16" t="s">
        <v>21</v>
      </c>
      <c r="S68" s="90" t="str">
        <f>BL41</f>
        <v>甘楽福島ＳＣ</v>
      </c>
      <c r="T68" s="90"/>
      <c r="U68" s="90"/>
      <c r="V68" s="73"/>
      <c r="W68" s="16" t="s">
        <v>22</v>
      </c>
      <c r="X68" s="65" t="str">
        <f>BL42</f>
        <v>里東ＳＳＳ</v>
      </c>
      <c r="Y68" s="65"/>
      <c r="Z68" s="65"/>
      <c r="AA68" s="56"/>
    </row>
    <row r="69" spans="1:63" s="1" customFormat="1" ht="25.5">
      <c r="A69" s="99" t="s">
        <v>102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K69" s="1" t="s">
        <v>27</v>
      </c>
    </row>
    <row r="70" spans="1:60" s="1" customFormat="1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2:59" ht="25.5" customHeight="1">
      <c r="B71" s="100" t="s">
        <v>30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C71" s="100" t="s">
        <v>37</v>
      </c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</row>
    <row r="72" ht="13.5">
      <c r="A72" s="3" t="s">
        <v>19</v>
      </c>
    </row>
    <row r="73" spans="29:64" ht="13.5">
      <c r="AC73" s="6"/>
      <c r="AD73" s="7"/>
      <c r="AE73" s="7"/>
      <c r="AF73" s="7"/>
      <c r="AG73" s="55" t="s">
        <v>115</v>
      </c>
      <c r="AH73" s="65"/>
      <c r="AI73" s="56"/>
      <c r="AJ73" s="55" t="s">
        <v>116</v>
      </c>
      <c r="AK73" s="65"/>
      <c r="AL73" s="56"/>
      <c r="AM73" s="55" t="s">
        <v>117</v>
      </c>
      <c r="AN73" s="65"/>
      <c r="AO73" s="56"/>
      <c r="AP73" s="55" t="s">
        <v>118</v>
      </c>
      <c r="AQ73" s="65"/>
      <c r="AR73" s="56"/>
      <c r="AS73" s="55" t="s">
        <v>119</v>
      </c>
      <c r="AT73" s="65"/>
      <c r="AU73" s="56"/>
      <c r="AV73" s="55" t="s">
        <v>120</v>
      </c>
      <c r="AW73" s="65"/>
      <c r="AX73" s="56"/>
      <c r="AY73" s="11" t="s">
        <v>31</v>
      </c>
      <c r="AZ73" s="9" t="s">
        <v>32</v>
      </c>
      <c r="BA73" s="12" t="s">
        <v>33</v>
      </c>
      <c r="BB73" s="57" t="s">
        <v>34</v>
      </c>
      <c r="BC73" s="58"/>
      <c r="BD73" s="55" t="s">
        <v>35</v>
      </c>
      <c r="BE73" s="56"/>
      <c r="BF73" s="55" t="s">
        <v>36</v>
      </c>
      <c r="BG73" s="56"/>
      <c r="BH73" s="5"/>
      <c r="BI73" s="5"/>
      <c r="BJ73" s="5"/>
      <c r="BK73" s="3">
        <v>1</v>
      </c>
      <c r="BL73" s="3" t="s">
        <v>10</v>
      </c>
    </row>
    <row r="74" spans="2:64" ht="13.5">
      <c r="B74" s="55"/>
      <c r="C74" s="65"/>
      <c r="D74" s="65"/>
      <c r="E74" s="65"/>
      <c r="F74" s="65"/>
      <c r="G74" s="65"/>
      <c r="H74" s="56"/>
      <c r="I74" s="55" t="s">
        <v>54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56"/>
      <c r="AC74" s="98" t="str">
        <f>BL73</f>
        <v>寺尾少年ＳＣ</v>
      </c>
      <c r="AD74" s="66"/>
      <c r="AE74" s="66"/>
      <c r="AF74" s="97"/>
      <c r="AG74" s="8"/>
      <c r="AH74" s="9"/>
      <c r="AI74" s="10"/>
      <c r="AJ74" s="9"/>
      <c r="AK74" s="7" t="str">
        <f>IF(AJ75="","",IF(AJ75&gt;AL75,"○",IF(AJ75=AL75,"△","×")))</f>
        <v>△</v>
      </c>
      <c r="AL74" s="9"/>
      <c r="AM74" s="8"/>
      <c r="AN74" s="7" t="str">
        <f>IF(AM75&gt;AO75,"○",IF(AM75=AO75,"△","×"))</f>
        <v>△</v>
      </c>
      <c r="AO74" s="10"/>
      <c r="AP74" s="9"/>
      <c r="AQ74" s="7" t="str">
        <f>IF(AP75&gt;AR75,"○",IF(AP75=AR75,"△","×"))</f>
        <v>○</v>
      </c>
      <c r="AR74" s="9"/>
      <c r="AS74" s="8"/>
      <c r="AT74" s="7" t="str">
        <f>IF(AS75&gt;AU75,"○",IF(AS75=AU75,"△","×"))</f>
        <v>○</v>
      </c>
      <c r="AU74" s="10"/>
      <c r="AV74" s="9"/>
      <c r="AW74" s="7" t="str">
        <f>IF(AV75&gt;AX75,"○",IF(AV75=AX75,"△","×"))</f>
        <v>△</v>
      </c>
      <c r="AX74" s="9"/>
      <c r="AY74" s="15"/>
      <c r="AZ74" s="7"/>
      <c r="BA74" s="15"/>
      <c r="BB74" s="7"/>
      <c r="BC74" s="7"/>
      <c r="BD74" s="6"/>
      <c r="BE74" s="14"/>
      <c r="BF74" s="7"/>
      <c r="BG74" s="14"/>
      <c r="BK74" s="3">
        <v>2</v>
      </c>
      <c r="BL74" s="3" t="s">
        <v>11</v>
      </c>
    </row>
    <row r="75" spans="2:64" ht="13.5">
      <c r="B75" s="89" t="s">
        <v>20</v>
      </c>
      <c r="C75" s="90"/>
      <c r="D75" s="73"/>
      <c r="E75" s="89" t="s">
        <v>55</v>
      </c>
      <c r="F75" s="90"/>
      <c r="G75" s="90"/>
      <c r="H75" s="73"/>
      <c r="I75" s="55" t="s">
        <v>24</v>
      </c>
      <c r="J75" s="65"/>
      <c r="K75" s="65"/>
      <c r="L75" s="65"/>
      <c r="M75" s="65"/>
      <c r="N75" s="65"/>
      <c r="O75" s="65"/>
      <c r="P75" s="65"/>
      <c r="Q75" s="56"/>
      <c r="R75" s="55" t="s">
        <v>23</v>
      </c>
      <c r="S75" s="65"/>
      <c r="T75" s="65"/>
      <c r="U75" s="65"/>
      <c r="V75" s="65"/>
      <c r="W75" s="65"/>
      <c r="X75" s="65"/>
      <c r="Y75" s="65"/>
      <c r="Z75" s="65"/>
      <c r="AA75" s="56"/>
      <c r="AC75" s="156"/>
      <c r="AD75" s="157"/>
      <c r="AE75" s="157"/>
      <c r="AF75" s="158"/>
      <c r="AG75" s="29"/>
      <c r="AH75" s="18"/>
      <c r="AI75" s="30"/>
      <c r="AJ75" s="18">
        <v>0</v>
      </c>
      <c r="AK75" s="18" t="s">
        <v>56</v>
      </c>
      <c r="AL75" s="18">
        <v>0</v>
      </c>
      <c r="AM75" s="29">
        <v>0</v>
      </c>
      <c r="AN75" s="18" t="s">
        <v>56</v>
      </c>
      <c r="AO75" s="30">
        <v>0</v>
      </c>
      <c r="AP75" s="18">
        <v>4</v>
      </c>
      <c r="AQ75" s="18" t="s">
        <v>56</v>
      </c>
      <c r="AR75" s="18">
        <v>3</v>
      </c>
      <c r="AS75" s="29">
        <v>8</v>
      </c>
      <c r="AT75" s="18" t="s">
        <v>56</v>
      </c>
      <c r="AU75" s="30">
        <v>0</v>
      </c>
      <c r="AV75" s="18">
        <v>0</v>
      </c>
      <c r="AW75" s="18" t="s">
        <v>56</v>
      </c>
      <c r="AX75" s="18">
        <v>0</v>
      </c>
      <c r="AY75" s="38">
        <v>2</v>
      </c>
      <c r="AZ75" s="39">
        <v>3</v>
      </c>
      <c r="BA75" s="38"/>
      <c r="BB75" s="53">
        <f>AY75*3+AZ75</f>
        <v>9</v>
      </c>
      <c r="BC75" s="54"/>
      <c r="BD75" s="53">
        <f>AG75+AJ75+AM75+AP75+AS75+AV75-AI75-AL75-AO75-AR75-AU75-AX75</f>
        <v>9</v>
      </c>
      <c r="BE75" s="54"/>
      <c r="BF75" s="20"/>
      <c r="BG75" s="19">
        <v>2</v>
      </c>
      <c r="BK75" s="3">
        <v>3</v>
      </c>
      <c r="BL75" s="3" t="s">
        <v>12</v>
      </c>
    </row>
    <row r="76" spans="2:64" ht="13.5">
      <c r="B76" s="55" t="s">
        <v>57</v>
      </c>
      <c r="C76" s="65"/>
      <c r="D76" s="56"/>
      <c r="E76" s="89" t="s">
        <v>58</v>
      </c>
      <c r="F76" s="90"/>
      <c r="G76" s="90"/>
      <c r="H76" s="73"/>
      <c r="I76" s="108" t="str">
        <f>BL74</f>
        <v>妙義町ＪＳＣ</v>
      </c>
      <c r="J76" s="118"/>
      <c r="K76" s="118"/>
      <c r="L76" s="102"/>
      <c r="M76" s="13" t="s">
        <v>59</v>
      </c>
      <c r="N76" s="89" t="str">
        <f>BL75</f>
        <v>中央スポーツ</v>
      </c>
      <c r="O76" s="90"/>
      <c r="P76" s="90"/>
      <c r="Q76" s="73"/>
      <c r="R76" s="16" t="s">
        <v>21</v>
      </c>
      <c r="S76" s="90" t="str">
        <f>BL73</f>
        <v>寺尾少年ＳＣ</v>
      </c>
      <c r="T76" s="90"/>
      <c r="U76" s="90"/>
      <c r="V76" s="73"/>
      <c r="W76" s="16" t="s">
        <v>22</v>
      </c>
      <c r="X76" s="65" t="str">
        <f>BL78</f>
        <v>山名ＦＣ</v>
      </c>
      <c r="Y76" s="65"/>
      <c r="Z76" s="65"/>
      <c r="AA76" s="56"/>
      <c r="AC76" s="159" t="str">
        <f>BL74</f>
        <v>妙義町ＪＳＣ</v>
      </c>
      <c r="AD76" s="107"/>
      <c r="AE76" s="107"/>
      <c r="AF76" s="160"/>
      <c r="AG76" s="8"/>
      <c r="AH76" s="7" t="str">
        <f>IF(AG77="","",IF(AG77&gt;AI77,"○",IF(AG77=AI77,"△","×")))</f>
        <v>△</v>
      </c>
      <c r="AI76" s="10"/>
      <c r="AJ76" s="9"/>
      <c r="AK76" s="9"/>
      <c r="AL76" s="9"/>
      <c r="AM76" s="8"/>
      <c r="AN76" s="7" t="str">
        <f>IF(AM77&gt;AO77,"○",IF(AM77=AO77,"△","×"))</f>
        <v>×</v>
      </c>
      <c r="AO76" s="10"/>
      <c r="AP76" s="9"/>
      <c r="AQ76" s="7" t="str">
        <f>IF(AP77&gt;AR77,"○",IF(AP77=AR77,"△","×"))</f>
        <v>○</v>
      </c>
      <c r="AR76" s="9"/>
      <c r="AS76" s="8"/>
      <c r="AT76" s="7" t="str">
        <f>IF(AS77&gt;AU77,"○",IF(AS77=AU77,"△","×"))</f>
        <v>○</v>
      </c>
      <c r="AU76" s="10"/>
      <c r="AV76" s="9"/>
      <c r="AW76" s="7" t="str">
        <f>IF(AV77&gt;AX77,"○",IF(AV77=AX77,"△","×"))</f>
        <v>△</v>
      </c>
      <c r="AX76" s="9"/>
      <c r="AY76" s="15"/>
      <c r="AZ76" s="7"/>
      <c r="BA76" s="15"/>
      <c r="BB76" s="7"/>
      <c r="BC76" s="7"/>
      <c r="BD76" s="6"/>
      <c r="BE76" s="14"/>
      <c r="BF76" s="7"/>
      <c r="BG76" s="14"/>
      <c r="BK76" s="3">
        <v>4</v>
      </c>
      <c r="BL76" s="3" t="s">
        <v>13</v>
      </c>
    </row>
    <row r="77" spans="2:64" ht="13.5">
      <c r="B77" s="55" t="s">
        <v>60</v>
      </c>
      <c r="C77" s="65"/>
      <c r="D77" s="56"/>
      <c r="E77" s="89" t="s">
        <v>61</v>
      </c>
      <c r="F77" s="90"/>
      <c r="G77" s="90"/>
      <c r="H77" s="73"/>
      <c r="I77" s="89" t="str">
        <f>BL73</f>
        <v>寺尾少年ＳＣ</v>
      </c>
      <c r="J77" s="90"/>
      <c r="K77" s="90"/>
      <c r="L77" s="73"/>
      <c r="M77" s="13" t="s">
        <v>62</v>
      </c>
      <c r="N77" s="55" t="str">
        <f>BL78</f>
        <v>山名ＦＣ</v>
      </c>
      <c r="O77" s="65"/>
      <c r="P77" s="65"/>
      <c r="Q77" s="56"/>
      <c r="R77" s="16" t="s">
        <v>21</v>
      </c>
      <c r="S77" s="90" t="str">
        <f>BL75</f>
        <v>中央スポーツ</v>
      </c>
      <c r="T77" s="90"/>
      <c r="U77" s="90"/>
      <c r="V77" s="73"/>
      <c r="W77" s="16" t="s">
        <v>22</v>
      </c>
      <c r="X77" s="118" t="str">
        <f>BL74</f>
        <v>妙義町ＪＳＣ</v>
      </c>
      <c r="Y77" s="118"/>
      <c r="Z77" s="118"/>
      <c r="AA77" s="102"/>
      <c r="AC77" s="161"/>
      <c r="AD77" s="162"/>
      <c r="AE77" s="162"/>
      <c r="AF77" s="163"/>
      <c r="AG77" s="29">
        <v>0</v>
      </c>
      <c r="AH77" s="18" t="s">
        <v>63</v>
      </c>
      <c r="AI77" s="30">
        <v>0</v>
      </c>
      <c r="AJ77" s="18"/>
      <c r="AK77" s="18"/>
      <c r="AL77" s="18"/>
      <c r="AM77" s="29">
        <v>0</v>
      </c>
      <c r="AN77" s="18" t="s">
        <v>63</v>
      </c>
      <c r="AO77" s="30">
        <v>2</v>
      </c>
      <c r="AP77" s="18">
        <v>1</v>
      </c>
      <c r="AQ77" s="18" t="s">
        <v>63</v>
      </c>
      <c r="AR77" s="18">
        <v>0</v>
      </c>
      <c r="AS77" s="29">
        <v>7</v>
      </c>
      <c r="AT77" s="18" t="s">
        <v>63</v>
      </c>
      <c r="AU77" s="30">
        <v>1</v>
      </c>
      <c r="AV77" s="18">
        <v>1</v>
      </c>
      <c r="AW77" s="18" t="s">
        <v>63</v>
      </c>
      <c r="AX77" s="18">
        <v>1</v>
      </c>
      <c r="AY77" s="38">
        <v>2</v>
      </c>
      <c r="AZ77" s="39">
        <v>2</v>
      </c>
      <c r="BA77" s="38">
        <v>1</v>
      </c>
      <c r="BB77" s="53">
        <f>AY77*3+AZ77</f>
        <v>8</v>
      </c>
      <c r="BC77" s="54"/>
      <c r="BD77" s="53">
        <f>AG77+AJ77+AM77+AP77+AS77+AV77-AI77-AL77-AO77-AR77-AU77-AX77</f>
        <v>5</v>
      </c>
      <c r="BE77" s="54"/>
      <c r="BF77" s="20"/>
      <c r="BG77" s="19">
        <v>3</v>
      </c>
      <c r="BK77" s="3">
        <v>5</v>
      </c>
      <c r="BL77" s="3" t="s">
        <v>104</v>
      </c>
    </row>
    <row r="78" spans="2:64" ht="13.5">
      <c r="B78" s="55" t="s">
        <v>64</v>
      </c>
      <c r="C78" s="65"/>
      <c r="D78" s="56"/>
      <c r="E78" s="89" t="s">
        <v>65</v>
      </c>
      <c r="F78" s="90"/>
      <c r="G78" s="90"/>
      <c r="H78" s="73"/>
      <c r="I78" s="89" t="str">
        <f>BL76</f>
        <v>ブルーボタン</v>
      </c>
      <c r="J78" s="90"/>
      <c r="K78" s="90"/>
      <c r="L78" s="73"/>
      <c r="M78" s="13" t="s">
        <v>66</v>
      </c>
      <c r="N78" s="55" t="str">
        <f>BL77</f>
        <v>ＦＣ室田</v>
      </c>
      <c r="O78" s="65"/>
      <c r="P78" s="65"/>
      <c r="Q78" s="56"/>
      <c r="R78" s="16" t="s">
        <v>21</v>
      </c>
      <c r="S78" s="65" t="str">
        <f>BL78</f>
        <v>山名ＦＣ</v>
      </c>
      <c r="T78" s="65"/>
      <c r="U78" s="65"/>
      <c r="V78" s="56"/>
      <c r="W78" s="16" t="s">
        <v>22</v>
      </c>
      <c r="X78" s="90" t="str">
        <f>BL75</f>
        <v>中央スポーツ</v>
      </c>
      <c r="Y78" s="90"/>
      <c r="Z78" s="90"/>
      <c r="AA78" s="73"/>
      <c r="AC78" s="98" t="str">
        <f>BL75</f>
        <v>中央スポーツ</v>
      </c>
      <c r="AD78" s="66"/>
      <c r="AE78" s="66"/>
      <c r="AF78" s="97"/>
      <c r="AG78" s="8"/>
      <c r="AH78" s="7" t="str">
        <f>IF(AG79&gt;AI79,"○",IF(AG79=AI79,"△","×"))</f>
        <v>△</v>
      </c>
      <c r="AI78" s="10"/>
      <c r="AJ78" s="9"/>
      <c r="AK78" s="7" t="str">
        <f>IF(AJ79&gt;AL79,"○",IF(AJ79=AL79,"△","×"))</f>
        <v>○</v>
      </c>
      <c r="AL78" s="9"/>
      <c r="AM78" s="8"/>
      <c r="AN78" s="9"/>
      <c r="AO78" s="10"/>
      <c r="AP78" s="9"/>
      <c r="AQ78" s="7" t="str">
        <f>IF(AP79="","",IF(AP79&gt;AR79,"○",IF(AP79=AR79,"△","×")))</f>
        <v>○</v>
      </c>
      <c r="AR78" s="9"/>
      <c r="AS78" s="8"/>
      <c r="AT78" s="7" t="str">
        <f>IF(AS79&gt;AU79,"○",IF(AS79=AU79,"△","×"))</f>
        <v>○</v>
      </c>
      <c r="AU78" s="10"/>
      <c r="AV78" s="9"/>
      <c r="AW78" s="7" t="str">
        <f>IF(AV79&gt;AX79,"○",IF(AV79=AX79,"△","×"))</f>
        <v>○</v>
      </c>
      <c r="AX78" s="9"/>
      <c r="AY78" s="15"/>
      <c r="AZ78" s="7"/>
      <c r="BA78" s="15"/>
      <c r="BB78" s="7"/>
      <c r="BC78" s="7"/>
      <c r="BD78" s="6"/>
      <c r="BE78" s="14"/>
      <c r="BF78" s="7"/>
      <c r="BG78" s="14"/>
      <c r="BK78" s="3">
        <v>6</v>
      </c>
      <c r="BL78" s="3" t="s">
        <v>14</v>
      </c>
    </row>
    <row r="79" spans="2:59" ht="13.5">
      <c r="B79" s="55" t="s">
        <v>67</v>
      </c>
      <c r="C79" s="65"/>
      <c r="D79" s="56"/>
      <c r="E79" s="89" t="s">
        <v>68</v>
      </c>
      <c r="F79" s="90"/>
      <c r="G79" s="90"/>
      <c r="H79" s="73"/>
      <c r="I79" s="89" t="str">
        <f>BL75</f>
        <v>中央スポーツ</v>
      </c>
      <c r="J79" s="90"/>
      <c r="K79" s="90"/>
      <c r="L79" s="73"/>
      <c r="M79" s="13" t="s">
        <v>69</v>
      </c>
      <c r="N79" s="55" t="str">
        <f>BL78</f>
        <v>山名ＦＣ</v>
      </c>
      <c r="O79" s="65"/>
      <c r="P79" s="65"/>
      <c r="Q79" s="56"/>
      <c r="R79" s="16" t="s">
        <v>21</v>
      </c>
      <c r="S79" s="90" t="str">
        <f>BL76</f>
        <v>ブルーボタン</v>
      </c>
      <c r="T79" s="90"/>
      <c r="U79" s="90"/>
      <c r="V79" s="73"/>
      <c r="W79" s="16" t="s">
        <v>22</v>
      </c>
      <c r="X79" s="65" t="str">
        <f>BL77</f>
        <v>ＦＣ室田</v>
      </c>
      <c r="Y79" s="65"/>
      <c r="Z79" s="65"/>
      <c r="AA79" s="56"/>
      <c r="AC79" s="156"/>
      <c r="AD79" s="157"/>
      <c r="AE79" s="157"/>
      <c r="AF79" s="158"/>
      <c r="AG79" s="29">
        <v>0</v>
      </c>
      <c r="AH79" s="18" t="s">
        <v>63</v>
      </c>
      <c r="AI79" s="30">
        <v>0</v>
      </c>
      <c r="AJ79" s="18">
        <v>2</v>
      </c>
      <c r="AK79" s="18" t="s">
        <v>63</v>
      </c>
      <c r="AL79" s="18">
        <v>0</v>
      </c>
      <c r="AM79" s="29"/>
      <c r="AN79" s="18"/>
      <c r="AO79" s="30"/>
      <c r="AP79" s="18">
        <v>1</v>
      </c>
      <c r="AQ79" s="18" t="s">
        <v>63</v>
      </c>
      <c r="AR79" s="18">
        <v>0</v>
      </c>
      <c r="AS79" s="29">
        <v>4</v>
      </c>
      <c r="AT79" s="18" t="s">
        <v>63</v>
      </c>
      <c r="AU79" s="30">
        <v>0</v>
      </c>
      <c r="AV79" s="18">
        <v>2</v>
      </c>
      <c r="AW79" s="18" t="s">
        <v>63</v>
      </c>
      <c r="AX79" s="18">
        <v>0</v>
      </c>
      <c r="AY79" s="38">
        <v>4</v>
      </c>
      <c r="AZ79" s="39">
        <v>1</v>
      </c>
      <c r="BA79" s="38">
        <v>0</v>
      </c>
      <c r="BB79" s="53">
        <f>AY79*3+AZ79</f>
        <v>13</v>
      </c>
      <c r="BC79" s="54"/>
      <c r="BD79" s="53">
        <f>AG79+AJ79+AM79+AP79+AS79+AV79-AI79-AL79-AO79-AR79-AU79-AX79</f>
        <v>9</v>
      </c>
      <c r="BE79" s="54"/>
      <c r="BF79" s="20"/>
      <c r="BG79" s="19">
        <v>1</v>
      </c>
    </row>
    <row r="80" spans="2:59" ht="13.5">
      <c r="B80" s="55" t="s">
        <v>71</v>
      </c>
      <c r="C80" s="65"/>
      <c r="D80" s="56"/>
      <c r="E80" s="89" t="s">
        <v>72</v>
      </c>
      <c r="F80" s="90"/>
      <c r="G80" s="90"/>
      <c r="H80" s="73"/>
      <c r="I80" s="108" t="str">
        <f>BL74</f>
        <v>妙義町ＪＳＣ</v>
      </c>
      <c r="J80" s="118"/>
      <c r="K80" s="118"/>
      <c r="L80" s="102"/>
      <c r="M80" s="13" t="s">
        <v>63</v>
      </c>
      <c r="N80" s="89" t="str">
        <f>BL76</f>
        <v>ブルーボタン</v>
      </c>
      <c r="O80" s="90"/>
      <c r="P80" s="90"/>
      <c r="Q80" s="73"/>
      <c r="R80" s="16" t="s">
        <v>21</v>
      </c>
      <c r="S80" s="65" t="str">
        <f>BL77</f>
        <v>ＦＣ室田</v>
      </c>
      <c r="T80" s="65"/>
      <c r="U80" s="65"/>
      <c r="V80" s="56"/>
      <c r="W80" s="16" t="s">
        <v>22</v>
      </c>
      <c r="X80" s="90" t="str">
        <f>BL73</f>
        <v>寺尾少年ＳＣ</v>
      </c>
      <c r="Y80" s="90"/>
      <c r="Z80" s="90"/>
      <c r="AA80" s="73"/>
      <c r="AC80" s="98" t="str">
        <f>BL76</f>
        <v>ブルーボタン</v>
      </c>
      <c r="AD80" s="66"/>
      <c r="AE80" s="66"/>
      <c r="AF80" s="97"/>
      <c r="AG80" s="8"/>
      <c r="AH80" s="7" t="str">
        <f>IF(AG81&gt;AI81,"○",IF(AG81=AI81,"△","×"))</f>
        <v>×</v>
      </c>
      <c r="AI80" s="10"/>
      <c r="AJ80" s="9"/>
      <c r="AK80" s="7" t="str">
        <f>IF(AJ81&gt;AL81,"○",IF(AJ81=AL81,"△","×"))</f>
        <v>×</v>
      </c>
      <c r="AL80" s="9"/>
      <c r="AM80" s="8"/>
      <c r="AN80" s="7" t="str">
        <f>IF(AM81="","",IF(AM81&gt;AO81,"○",IF(AM81=AO81,"△","×")))</f>
        <v>×</v>
      </c>
      <c r="AO80" s="10"/>
      <c r="AP80" s="9"/>
      <c r="AQ80" s="9"/>
      <c r="AR80" s="9"/>
      <c r="AS80" s="8"/>
      <c r="AT80" s="7" t="str">
        <f>IF(AS81&gt;AU81,"○",IF(AS81=AU81,"△","×"))</f>
        <v>○</v>
      </c>
      <c r="AU80" s="10"/>
      <c r="AV80" s="9"/>
      <c r="AW80" s="7" t="str">
        <f>IF(AV81&gt;AX81,"○",IF(AV81=AX81,"△","×"))</f>
        <v>○</v>
      </c>
      <c r="AX80" s="9"/>
      <c r="AY80" s="15"/>
      <c r="AZ80" s="7"/>
      <c r="BA80" s="15"/>
      <c r="BB80" s="7"/>
      <c r="BC80" s="7"/>
      <c r="BD80" s="6"/>
      <c r="BE80" s="14"/>
      <c r="BF80" s="7"/>
      <c r="BG80" s="14"/>
    </row>
    <row r="81" spans="2:59" ht="13.5">
      <c r="B81" s="55" t="s">
        <v>73</v>
      </c>
      <c r="C81" s="65"/>
      <c r="D81" s="56"/>
      <c r="E81" s="89" t="s">
        <v>74</v>
      </c>
      <c r="F81" s="90"/>
      <c r="G81" s="90"/>
      <c r="H81" s="73"/>
      <c r="I81" s="89" t="str">
        <f>BL73</f>
        <v>寺尾少年ＳＣ</v>
      </c>
      <c r="J81" s="90"/>
      <c r="K81" s="90"/>
      <c r="L81" s="73"/>
      <c r="M81" s="13" t="s">
        <v>63</v>
      </c>
      <c r="N81" s="55" t="str">
        <f>BL77</f>
        <v>ＦＣ室田</v>
      </c>
      <c r="O81" s="65"/>
      <c r="P81" s="65"/>
      <c r="Q81" s="56"/>
      <c r="R81" s="16" t="s">
        <v>21</v>
      </c>
      <c r="S81" s="118" t="str">
        <f>BL74</f>
        <v>妙義町ＪＳＣ</v>
      </c>
      <c r="T81" s="118"/>
      <c r="U81" s="118"/>
      <c r="V81" s="102"/>
      <c r="W81" s="16" t="s">
        <v>22</v>
      </c>
      <c r="X81" s="90" t="str">
        <f>BL76</f>
        <v>ブルーボタン</v>
      </c>
      <c r="Y81" s="90"/>
      <c r="Z81" s="90"/>
      <c r="AA81" s="73"/>
      <c r="AC81" s="156"/>
      <c r="AD81" s="157"/>
      <c r="AE81" s="157"/>
      <c r="AF81" s="158"/>
      <c r="AG81" s="29">
        <v>3</v>
      </c>
      <c r="AH81" s="18" t="s">
        <v>63</v>
      </c>
      <c r="AI81" s="30">
        <v>4</v>
      </c>
      <c r="AJ81" s="18">
        <v>0</v>
      </c>
      <c r="AK81" s="18" t="s">
        <v>63</v>
      </c>
      <c r="AL81" s="18">
        <v>1</v>
      </c>
      <c r="AM81" s="29">
        <v>0</v>
      </c>
      <c r="AN81" s="18" t="s">
        <v>63</v>
      </c>
      <c r="AO81" s="30">
        <v>1</v>
      </c>
      <c r="AP81" s="18"/>
      <c r="AQ81" s="18"/>
      <c r="AR81" s="18"/>
      <c r="AS81" s="29">
        <v>8</v>
      </c>
      <c r="AT81" s="18" t="s">
        <v>63</v>
      </c>
      <c r="AU81" s="30">
        <v>0</v>
      </c>
      <c r="AV81" s="18">
        <v>4</v>
      </c>
      <c r="AW81" s="18" t="s">
        <v>63</v>
      </c>
      <c r="AX81" s="18">
        <v>0</v>
      </c>
      <c r="AY81" s="38">
        <v>2</v>
      </c>
      <c r="AZ81" s="39">
        <v>0</v>
      </c>
      <c r="BA81" s="38">
        <v>3</v>
      </c>
      <c r="BB81" s="53">
        <f>AY81*3+AZ81</f>
        <v>6</v>
      </c>
      <c r="BC81" s="54"/>
      <c r="BD81" s="53">
        <f>AG81+AJ81+AM81+AP81+AS81+AV81-AI81-AL81-AO81-AR81-AU81-AX81</f>
        <v>9</v>
      </c>
      <c r="BE81" s="54"/>
      <c r="BF81" s="20"/>
      <c r="BG81" s="19">
        <v>4</v>
      </c>
    </row>
    <row r="82" spans="2:59" ht="13.5">
      <c r="B82" s="21"/>
      <c r="C82" s="21"/>
      <c r="D82" s="21"/>
      <c r="E82" s="22"/>
      <c r="F82" s="22"/>
      <c r="G82" s="22"/>
      <c r="H82" s="22"/>
      <c r="I82" s="21"/>
      <c r="J82" s="21"/>
      <c r="K82" s="21"/>
      <c r="L82" s="21"/>
      <c r="M82" s="21"/>
      <c r="N82" s="21"/>
      <c r="O82" s="21"/>
      <c r="P82" s="21"/>
      <c r="Q82" s="21"/>
      <c r="R82" s="23"/>
      <c r="S82" s="21"/>
      <c r="T82" s="21"/>
      <c r="U82" s="21"/>
      <c r="V82" s="21"/>
      <c r="W82" s="23"/>
      <c r="X82" s="21"/>
      <c r="Y82" s="21"/>
      <c r="Z82" s="21"/>
      <c r="AA82" s="21"/>
      <c r="AC82" s="98" t="str">
        <f>BL77</f>
        <v>ＦＣ室田</v>
      </c>
      <c r="AD82" s="66"/>
      <c r="AE82" s="66"/>
      <c r="AF82" s="97"/>
      <c r="AG82" s="8"/>
      <c r="AH82" s="7" t="str">
        <f>IF(AG83&gt;AI83,"○",IF(AG83=AI83,"△","×"))</f>
        <v>×</v>
      </c>
      <c r="AI82" s="10"/>
      <c r="AJ82" s="9"/>
      <c r="AK82" s="7" t="str">
        <f>IF(AJ83&gt;AL83,"○",IF(AJ83=AL83,"△","×"))</f>
        <v>×</v>
      </c>
      <c r="AL82" s="9"/>
      <c r="AM82" s="8"/>
      <c r="AN82" s="7" t="str">
        <f>IF(AM83&gt;AO83,"○",IF(AM83=AO83,"△","×"))</f>
        <v>×</v>
      </c>
      <c r="AO82" s="10"/>
      <c r="AP82" s="9"/>
      <c r="AQ82" s="7" t="str">
        <f>IF(AP83&gt;AR83,"○",IF(AP83=AR83,"△","×"))</f>
        <v>×</v>
      </c>
      <c r="AR82" s="9"/>
      <c r="AS82" s="8"/>
      <c r="AT82" s="9"/>
      <c r="AU82" s="10"/>
      <c r="AV82" s="9"/>
      <c r="AW82" s="7" t="str">
        <f>IF(AV83="","",IF(AV83&gt;AX83,"○",IF(AV83=AX83,"△","×")))</f>
        <v>○</v>
      </c>
      <c r="AX82" s="9"/>
      <c r="AY82" s="15"/>
      <c r="AZ82" s="7"/>
      <c r="BA82" s="15"/>
      <c r="BB82" s="7"/>
      <c r="BC82" s="7"/>
      <c r="BD82" s="6"/>
      <c r="BE82" s="14"/>
      <c r="BF82" s="7"/>
      <c r="BG82" s="14"/>
    </row>
    <row r="83" spans="29:59" ht="13.5">
      <c r="AC83" s="156"/>
      <c r="AD83" s="157"/>
      <c r="AE83" s="157"/>
      <c r="AF83" s="158"/>
      <c r="AG83" s="29">
        <v>0</v>
      </c>
      <c r="AH83" s="18" t="s">
        <v>63</v>
      </c>
      <c r="AI83" s="30">
        <v>8</v>
      </c>
      <c r="AJ83" s="18">
        <v>1</v>
      </c>
      <c r="AK83" s="18" t="s">
        <v>63</v>
      </c>
      <c r="AL83" s="18">
        <v>7</v>
      </c>
      <c r="AM83" s="29">
        <v>0</v>
      </c>
      <c r="AN83" s="18" t="s">
        <v>63</v>
      </c>
      <c r="AO83" s="30">
        <v>4</v>
      </c>
      <c r="AP83" s="18">
        <v>0</v>
      </c>
      <c r="AQ83" s="18" t="s">
        <v>63</v>
      </c>
      <c r="AR83" s="18">
        <v>8</v>
      </c>
      <c r="AS83" s="29"/>
      <c r="AT83" s="18"/>
      <c r="AU83" s="30"/>
      <c r="AV83" s="18">
        <v>1</v>
      </c>
      <c r="AW83" s="18" t="s">
        <v>63</v>
      </c>
      <c r="AX83" s="18">
        <v>0</v>
      </c>
      <c r="AY83" s="38">
        <v>1</v>
      </c>
      <c r="AZ83" s="39">
        <v>0</v>
      </c>
      <c r="BA83" s="38">
        <v>4</v>
      </c>
      <c r="BB83" s="53">
        <f>AY83*3+AZ83</f>
        <v>3</v>
      </c>
      <c r="BC83" s="54"/>
      <c r="BD83" s="53">
        <f>AG83+AJ83+AM83+AP83+AS83+AV83-AI83-AL83-AO83-AR83-AU83-AX83</f>
        <v>-25</v>
      </c>
      <c r="BE83" s="54"/>
      <c r="BF83" s="20"/>
      <c r="BG83" s="19">
        <v>5</v>
      </c>
    </row>
    <row r="84" spans="1:59" ht="13.5">
      <c r="A84" s="3" t="s">
        <v>25</v>
      </c>
      <c r="AC84" s="98" t="str">
        <f>BL78</f>
        <v>山名ＦＣ</v>
      </c>
      <c r="AD84" s="66"/>
      <c r="AE84" s="66"/>
      <c r="AF84" s="97"/>
      <c r="AG84" s="36"/>
      <c r="AH84" s="7" t="str">
        <f>IF(AG85&gt;AI85,"○",IF(AG85=AI85,"△","×"))</f>
        <v>△</v>
      </c>
      <c r="AI84" s="37"/>
      <c r="AJ84" s="21"/>
      <c r="AK84" s="7" t="str">
        <f>IF(AJ85&gt;AL85,"○",IF(AJ85=AL85,"△","×"))</f>
        <v>△</v>
      </c>
      <c r="AL84" s="21"/>
      <c r="AM84" s="36"/>
      <c r="AN84" s="7" t="str">
        <f>IF(AM85&gt;AO85,"○",IF(AM85=AO85,"△","×"))</f>
        <v>×</v>
      </c>
      <c r="AO84" s="37"/>
      <c r="AP84" s="21"/>
      <c r="AQ84" s="7" t="str">
        <f>IF(AP85&gt;AR85,"○",IF(AP85=AR85,"△","×"))</f>
        <v>×</v>
      </c>
      <c r="AR84" s="21"/>
      <c r="AS84" s="36"/>
      <c r="AT84" s="7" t="str">
        <f>IF(AS85="","",IF(AS85&gt;AU85,"○",IF(AS85=AU85,"△","×")))</f>
        <v>×</v>
      </c>
      <c r="AU84" s="37"/>
      <c r="AV84" s="21"/>
      <c r="AW84" s="21"/>
      <c r="AX84" s="21"/>
      <c r="AY84" s="26"/>
      <c r="AZ84" s="23"/>
      <c r="BA84" s="26"/>
      <c r="BB84" s="23"/>
      <c r="BC84" s="23"/>
      <c r="BD84" s="24"/>
      <c r="BE84" s="25"/>
      <c r="BF84" s="23"/>
      <c r="BG84" s="25"/>
    </row>
    <row r="85" spans="29:59" ht="13.5">
      <c r="AC85" s="156"/>
      <c r="AD85" s="157"/>
      <c r="AE85" s="157"/>
      <c r="AF85" s="158"/>
      <c r="AG85" s="29">
        <v>0</v>
      </c>
      <c r="AH85" s="18" t="s">
        <v>75</v>
      </c>
      <c r="AI85" s="30">
        <v>0</v>
      </c>
      <c r="AJ85" s="18">
        <v>1</v>
      </c>
      <c r="AK85" s="18" t="s">
        <v>75</v>
      </c>
      <c r="AL85" s="18">
        <v>1</v>
      </c>
      <c r="AM85" s="29">
        <v>0</v>
      </c>
      <c r="AN85" s="18" t="s">
        <v>75</v>
      </c>
      <c r="AO85" s="30">
        <v>2</v>
      </c>
      <c r="AP85" s="18">
        <v>0</v>
      </c>
      <c r="AQ85" s="18" t="s">
        <v>75</v>
      </c>
      <c r="AR85" s="18">
        <v>4</v>
      </c>
      <c r="AS85" s="29">
        <v>0</v>
      </c>
      <c r="AT85" s="18" t="s">
        <v>75</v>
      </c>
      <c r="AU85" s="30">
        <v>1</v>
      </c>
      <c r="AV85" s="18"/>
      <c r="AW85" s="18"/>
      <c r="AX85" s="18"/>
      <c r="AY85" s="38">
        <v>0</v>
      </c>
      <c r="AZ85" s="39">
        <v>2</v>
      </c>
      <c r="BA85" s="38">
        <v>3</v>
      </c>
      <c r="BB85" s="53">
        <f>AY85*3+AZ85</f>
        <v>2</v>
      </c>
      <c r="BC85" s="54"/>
      <c r="BD85" s="53">
        <f>AG85+AJ85+AM85+AP85+AS85+AV85-AI85-AL85-AO85-AR85-AU85-AX85</f>
        <v>-7</v>
      </c>
      <c r="BE85" s="54"/>
      <c r="BF85" s="20"/>
      <c r="BG85" s="19">
        <v>6</v>
      </c>
    </row>
    <row r="86" spans="2:27" ht="13.5">
      <c r="B86" s="55"/>
      <c r="C86" s="65"/>
      <c r="D86" s="65"/>
      <c r="E86" s="65"/>
      <c r="F86" s="65"/>
      <c r="G86" s="65"/>
      <c r="H86" s="56"/>
      <c r="I86" s="55" t="s">
        <v>76</v>
      </c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56"/>
    </row>
    <row r="87" spans="2:27" ht="14.25" thickBot="1">
      <c r="B87" s="89" t="s">
        <v>20</v>
      </c>
      <c r="C87" s="90"/>
      <c r="D87" s="73"/>
      <c r="E87" s="27" t="s">
        <v>55</v>
      </c>
      <c r="F87" s="27"/>
      <c r="G87" s="27"/>
      <c r="H87" s="27"/>
      <c r="I87" s="55" t="s">
        <v>24</v>
      </c>
      <c r="J87" s="65"/>
      <c r="K87" s="65"/>
      <c r="L87" s="65"/>
      <c r="M87" s="65"/>
      <c r="N87" s="65"/>
      <c r="O87" s="65"/>
      <c r="P87" s="65"/>
      <c r="Q87" s="56"/>
      <c r="R87" s="55" t="s">
        <v>23</v>
      </c>
      <c r="S87" s="65"/>
      <c r="T87" s="65"/>
      <c r="U87" s="65"/>
      <c r="V87" s="65"/>
      <c r="W87" s="65"/>
      <c r="X87" s="65"/>
      <c r="Y87" s="65"/>
      <c r="Z87" s="65"/>
      <c r="AA87" s="56"/>
    </row>
    <row r="88" spans="2:59" ht="13.5" customHeight="1" thickTop="1">
      <c r="B88" s="55" t="s">
        <v>78</v>
      </c>
      <c r="C88" s="65"/>
      <c r="D88" s="56"/>
      <c r="E88" s="89" t="s">
        <v>79</v>
      </c>
      <c r="F88" s="90"/>
      <c r="G88" s="90"/>
      <c r="H88" s="73"/>
      <c r="I88" s="89" t="str">
        <f>BL75</f>
        <v>中央スポーツ</v>
      </c>
      <c r="J88" s="90"/>
      <c r="K88" s="90"/>
      <c r="L88" s="73"/>
      <c r="M88" s="13" t="s">
        <v>56</v>
      </c>
      <c r="N88" s="55" t="str">
        <f>BL77</f>
        <v>ＦＣ室田</v>
      </c>
      <c r="O88" s="65"/>
      <c r="P88" s="65"/>
      <c r="Q88" s="56"/>
      <c r="R88" s="16" t="s">
        <v>21</v>
      </c>
      <c r="S88" s="118" t="str">
        <f>BL74</f>
        <v>妙義町ＪＳＣ</v>
      </c>
      <c r="T88" s="118"/>
      <c r="U88" s="118"/>
      <c r="V88" s="102"/>
      <c r="W88" s="16" t="s">
        <v>22</v>
      </c>
      <c r="X88" s="65" t="str">
        <f>BL78</f>
        <v>山名ＦＣ</v>
      </c>
      <c r="Y88" s="65"/>
      <c r="Z88" s="65"/>
      <c r="AA88" s="56"/>
      <c r="AD88" s="74" t="s">
        <v>103</v>
      </c>
      <c r="AE88" s="75"/>
      <c r="AF88" s="75"/>
      <c r="AG88" s="75"/>
      <c r="AH88" s="75"/>
      <c r="AI88" s="75"/>
      <c r="AJ88" s="75"/>
      <c r="AK88" s="50"/>
      <c r="AM88" s="127" t="s">
        <v>45</v>
      </c>
      <c r="AN88" s="128"/>
      <c r="AO88" s="128"/>
      <c r="AP88" s="129"/>
      <c r="AQ88" s="133" t="str">
        <f>AC78</f>
        <v>中央スポーツ</v>
      </c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34"/>
      <c r="BD88" s="137" t="s">
        <v>51</v>
      </c>
      <c r="BE88" s="138"/>
      <c r="BF88" s="138"/>
      <c r="BG88" s="139"/>
    </row>
    <row r="89" spans="2:59" ht="13.5" customHeight="1">
      <c r="B89" s="55" t="s">
        <v>80</v>
      </c>
      <c r="C89" s="65"/>
      <c r="D89" s="56"/>
      <c r="E89" s="89" t="s">
        <v>81</v>
      </c>
      <c r="F89" s="90"/>
      <c r="G89" s="90"/>
      <c r="H89" s="73"/>
      <c r="I89" s="108" t="str">
        <f>BL74</f>
        <v>妙義町ＪＳＣ</v>
      </c>
      <c r="J89" s="118"/>
      <c r="K89" s="118"/>
      <c r="L89" s="102"/>
      <c r="M89" s="13" t="s">
        <v>82</v>
      </c>
      <c r="N89" s="55" t="str">
        <f>BL78</f>
        <v>山名ＦＣ</v>
      </c>
      <c r="O89" s="65"/>
      <c r="P89" s="65"/>
      <c r="Q89" s="56"/>
      <c r="R89" s="16" t="s">
        <v>21</v>
      </c>
      <c r="S89" s="90" t="str">
        <f>BL75</f>
        <v>中央スポーツ</v>
      </c>
      <c r="T89" s="90"/>
      <c r="U89" s="90"/>
      <c r="V89" s="73"/>
      <c r="W89" s="16" t="s">
        <v>22</v>
      </c>
      <c r="X89" s="65" t="str">
        <f>BL77</f>
        <v>ＦＣ室田</v>
      </c>
      <c r="Y89" s="65"/>
      <c r="Z89" s="65"/>
      <c r="AA89" s="56"/>
      <c r="AD89" s="51"/>
      <c r="AE89" s="52"/>
      <c r="AF89" s="52"/>
      <c r="AG89" s="52"/>
      <c r="AH89" s="52"/>
      <c r="AI89" s="52"/>
      <c r="AJ89" s="52"/>
      <c r="AK89" s="49"/>
      <c r="AM89" s="130"/>
      <c r="AN89" s="131"/>
      <c r="AO89" s="131"/>
      <c r="AP89" s="132"/>
      <c r="AQ89" s="135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6"/>
      <c r="BD89" s="140"/>
      <c r="BE89" s="141"/>
      <c r="BF89" s="141"/>
      <c r="BG89" s="142"/>
    </row>
    <row r="90" spans="2:59" ht="13.5" customHeight="1" thickBot="1">
      <c r="B90" s="55" t="s">
        <v>83</v>
      </c>
      <c r="C90" s="65"/>
      <c r="D90" s="56"/>
      <c r="E90" s="89" t="s">
        <v>84</v>
      </c>
      <c r="F90" s="90"/>
      <c r="G90" s="90"/>
      <c r="H90" s="73"/>
      <c r="I90" s="89" t="str">
        <f>BL73</f>
        <v>寺尾少年ＳＣ</v>
      </c>
      <c r="J90" s="90"/>
      <c r="K90" s="90"/>
      <c r="L90" s="73"/>
      <c r="M90" s="13" t="s">
        <v>63</v>
      </c>
      <c r="N90" s="89" t="str">
        <f>BL75</f>
        <v>中央スポーツ</v>
      </c>
      <c r="O90" s="90"/>
      <c r="P90" s="90"/>
      <c r="Q90" s="73"/>
      <c r="R90" s="16" t="s">
        <v>21</v>
      </c>
      <c r="S90" s="65" t="str">
        <f>BL78</f>
        <v>山名ＦＣ</v>
      </c>
      <c r="T90" s="65"/>
      <c r="U90" s="65"/>
      <c r="V90" s="56"/>
      <c r="W90" s="16" t="s">
        <v>22</v>
      </c>
      <c r="X90" s="90" t="str">
        <f>BL76</f>
        <v>ブルーボタン</v>
      </c>
      <c r="Y90" s="90"/>
      <c r="Z90" s="90"/>
      <c r="AA90" s="73"/>
      <c r="AD90" s="41"/>
      <c r="AE90" s="42"/>
      <c r="AF90" s="42"/>
      <c r="AG90" s="42"/>
      <c r="AH90" s="42"/>
      <c r="AI90" s="42"/>
      <c r="AJ90" s="42"/>
      <c r="AK90" s="43"/>
      <c r="AM90" s="143" t="s">
        <v>46</v>
      </c>
      <c r="AN90" s="144"/>
      <c r="AO90" s="144"/>
      <c r="AP90" s="145"/>
      <c r="AQ90" s="149" t="str">
        <f>AC74</f>
        <v>寺尾少年ＳＣ</v>
      </c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50"/>
      <c r="BD90" s="115" t="s">
        <v>51</v>
      </c>
      <c r="BE90" s="116"/>
      <c r="BF90" s="116"/>
      <c r="BG90" s="117"/>
    </row>
    <row r="91" spans="2:59" ht="15" customHeight="1" thickBot="1" thickTop="1">
      <c r="B91" s="55" t="s">
        <v>85</v>
      </c>
      <c r="C91" s="65"/>
      <c r="D91" s="56"/>
      <c r="E91" s="89" t="s">
        <v>86</v>
      </c>
      <c r="F91" s="90"/>
      <c r="G91" s="90"/>
      <c r="H91" s="73"/>
      <c r="I91" s="89" t="str">
        <f>BL76</f>
        <v>ブルーボタン</v>
      </c>
      <c r="J91" s="90"/>
      <c r="K91" s="90"/>
      <c r="L91" s="73"/>
      <c r="M91" s="13" t="s">
        <v>82</v>
      </c>
      <c r="N91" s="55" t="str">
        <f>BL78</f>
        <v>山名ＦＣ</v>
      </c>
      <c r="O91" s="65"/>
      <c r="P91" s="65"/>
      <c r="Q91" s="56"/>
      <c r="R91" s="16" t="s">
        <v>21</v>
      </c>
      <c r="S91" s="90" t="str">
        <f>BL73</f>
        <v>寺尾少年ＳＣ</v>
      </c>
      <c r="T91" s="90"/>
      <c r="U91" s="90"/>
      <c r="V91" s="73"/>
      <c r="W91" s="16" t="s">
        <v>22</v>
      </c>
      <c r="X91" s="90" t="str">
        <f>BL75</f>
        <v>中央スポーツ</v>
      </c>
      <c r="Y91" s="90"/>
      <c r="Z91" s="90"/>
      <c r="AA91" s="73"/>
      <c r="AM91" s="146"/>
      <c r="AN91" s="147"/>
      <c r="AO91" s="147"/>
      <c r="AP91" s="148"/>
      <c r="AQ91" s="151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52"/>
      <c r="BD91" s="153"/>
      <c r="BE91" s="154"/>
      <c r="BF91" s="154"/>
      <c r="BG91" s="155"/>
    </row>
    <row r="92" spans="2:55" ht="14.25" customHeight="1" thickTop="1">
      <c r="B92" s="55" t="s">
        <v>71</v>
      </c>
      <c r="C92" s="65"/>
      <c r="D92" s="56"/>
      <c r="E92" s="89" t="s">
        <v>72</v>
      </c>
      <c r="F92" s="90"/>
      <c r="G92" s="90"/>
      <c r="H92" s="73"/>
      <c r="I92" s="108" t="str">
        <f>BL74</f>
        <v>妙義町ＪＳＣ</v>
      </c>
      <c r="J92" s="118"/>
      <c r="K92" s="118"/>
      <c r="L92" s="102"/>
      <c r="M92" s="13" t="s">
        <v>63</v>
      </c>
      <c r="N92" s="55" t="str">
        <f>BL77</f>
        <v>ＦＣ室田</v>
      </c>
      <c r="O92" s="65"/>
      <c r="P92" s="65"/>
      <c r="Q92" s="56"/>
      <c r="R92" s="16" t="s">
        <v>21</v>
      </c>
      <c r="S92" s="90" t="str">
        <f>BL76</f>
        <v>ブルーボタン</v>
      </c>
      <c r="T92" s="90"/>
      <c r="U92" s="90"/>
      <c r="V92" s="73"/>
      <c r="W92" s="16" t="s">
        <v>22</v>
      </c>
      <c r="X92" s="90" t="str">
        <f>BL73</f>
        <v>寺尾少年ＳＣ</v>
      </c>
      <c r="Y92" s="90"/>
      <c r="Z92" s="90"/>
      <c r="AA92" s="73"/>
      <c r="AM92" s="124" t="s">
        <v>47</v>
      </c>
      <c r="AN92" s="125"/>
      <c r="AO92" s="125"/>
      <c r="AP92" s="126"/>
      <c r="AQ92" s="124" t="str">
        <f>AC76</f>
        <v>妙義町ＪＳＣ</v>
      </c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6"/>
    </row>
    <row r="93" spans="2:55" ht="13.5" customHeight="1">
      <c r="B93" s="55" t="s">
        <v>87</v>
      </c>
      <c r="C93" s="65"/>
      <c r="D93" s="56"/>
      <c r="E93" s="89" t="s">
        <v>88</v>
      </c>
      <c r="F93" s="90"/>
      <c r="G93" s="90"/>
      <c r="H93" s="73"/>
      <c r="I93" s="89" t="str">
        <f>BL73</f>
        <v>寺尾少年ＳＣ</v>
      </c>
      <c r="J93" s="90"/>
      <c r="K93" s="90"/>
      <c r="L93" s="73"/>
      <c r="M93" s="13" t="s">
        <v>89</v>
      </c>
      <c r="N93" s="89" t="str">
        <f>BL76</f>
        <v>ブルーボタン</v>
      </c>
      <c r="O93" s="90"/>
      <c r="P93" s="90"/>
      <c r="Q93" s="73"/>
      <c r="R93" s="16" t="s">
        <v>21</v>
      </c>
      <c r="S93" s="65" t="str">
        <f>BL77</f>
        <v>ＦＣ室田</v>
      </c>
      <c r="T93" s="65"/>
      <c r="U93" s="65"/>
      <c r="V93" s="56"/>
      <c r="W93" s="16" t="s">
        <v>22</v>
      </c>
      <c r="X93" s="118" t="str">
        <f>BL74</f>
        <v>妙義町ＪＳＣ</v>
      </c>
      <c r="Y93" s="118"/>
      <c r="Z93" s="118"/>
      <c r="AA93" s="102"/>
      <c r="AM93" s="121"/>
      <c r="AN93" s="122"/>
      <c r="AO93" s="122"/>
      <c r="AP93" s="123"/>
      <c r="AQ93" s="121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3"/>
    </row>
    <row r="94" spans="2:55" ht="13.5" customHeight="1">
      <c r="B94" s="21"/>
      <c r="C94" s="21"/>
      <c r="D94" s="21"/>
      <c r="E94" s="22"/>
      <c r="F94" s="22"/>
      <c r="G94" s="22"/>
      <c r="H94" s="22"/>
      <c r="I94" s="21"/>
      <c r="J94" s="21"/>
      <c r="K94" s="21"/>
      <c r="L94" s="21"/>
      <c r="M94" s="21"/>
      <c r="N94" s="21"/>
      <c r="O94" s="21"/>
      <c r="P94" s="21"/>
      <c r="Q94" s="21"/>
      <c r="R94" s="23"/>
      <c r="S94" s="21"/>
      <c r="T94" s="21"/>
      <c r="U94" s="21"/>
      <c r="V94" s="21"/>
      <c r="W94" s="23"/>
      <c r="X94" s="21"/>
      <c r="Y94" s="21"/>
      <c r="Z94" s="21"/>
      <c r="AA94" s="21"/>
      <c r="AM94" s="119" t="s">
        <v>48</v>
      </c>
      <c r="AN94" s="64"/>
      <c r="AO94" s="64"/>
      <c r="AP94" s="120"/>
      <c r="AQ94" s="119" t="str">
        <f>AC80</f>
        <v>ブルーボタン</v>
      </c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120"/>
    </row>
    <row r="95" spans="39:55" ht="13.5" customHeight="1">
      <c r="AM95" s="121"/>
      <c r="AN95" s="122"/>
      <c r="AO95" s="122"/>
      <c r="AP95" s="123"/>
      <c r="AQ95" s="121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3"/>
    </row>
    <row r="96" spans="1:55" ht="13.5" customHeight="1">
      <c r="A96" s="3" t="s">
        <v>26</v>
      </c>
      <c r="AM96" s="119" t="s">
        <v>49</v>
      </c>
      <c r="AN96" s="64"/>
      <c r="AO96" s="64"/>
      <c r="AP96" s="120"/>
      <c r="AQ96" s="119" t="str">
        <f>AC82</f>
        <v>ＦＣ室田</v>
      </c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120"/>
    </row>
    <row r="97" spans="39:55" ht="13.5" customHeight="1">
      <c r="AM97" s="121"/>
      <c r="AN97" s="122"/>
      <c r="AO97" s="122"/>
      <c r="AP97" s="123"/>
      <c r="AQ97" s="121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3"/>
    </row>
    <row r="98" spans="2:55" ht="13.5" customHeight="1">
      <c r="B98" s="55"/>
      <c r="C98" s="65"/>
      <c r="D98" s="65"/>
      <c r="E98" s="65"/>
      <c r="F98" s="65"/>
      <c r="G98" s="65"/>
      <c r="H98" s="56"/>
      <c r="I98" s="55" t="s">
        <v>91</v>
      </c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56"/>
      <c r="AM98" s="119" t="s">
        <v>50</v>
      </c>
      <c r="AN98" s="64"/>
      <c r="AO98" s="64"/>
      <c r="AP98" s="120"/>
      <c r="AQ98" s="119" t="str">
        <f>AC84</f>
        <v>山名ＦＣ</v>
      </c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120"/>
    </row>
    <row r="99" spans="2:55" ht="13.5" customHeight="1">
      <c r="B99" s="89" t="s">
        <v>20</v>
      </c>
      <c r="C99" s="90"/>
      <c r="D99" s="73"/>
      <c r="E99" s="27" t="s">
        <v>55</v>
      </c>
      <c r="F99" s="27"/>
      <c r="G99" s="27"/>
      <c r="H99" s="27"/>
      <c r="I99" s="55" t="s">
        <v>24</v>
      </c>
      <c r="J99" s="65"/>
      <c r="K99" s="65"/>
      <c r="L99" s="65"/>
      <c r="M99" s="65"/>
      <c r="N99" s="65"/>
      <c r="O99" s="65"/>
      <c r="P99" s="65"/>
      <c r="Q99" s="56"/>
      <c r="R99" s="55" t="s">
        <v>23</v>
      </c>
      <c r="S99" s="65"/>
      <c r="T99" s="65"/>
      <c r="U99" s="65"/>
      <c r="V99" s="65"/>
      <c r="W99" s="65"/>
      <c r="X99" s="65"/>
      <c r="Y99" s="65"/>
      <c r="Z99" s="65"/>
      <c r="AA99" s="56"/>
      <c r="AM99" s="121"/>
      <c r="AN99" s="122"/>
      <c r="AO99" s="122"/>
      <c r="AP99" s="123"/>
      <c r="AQ99" s="121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3"/>
    </row>
    <row r="100" spans="2:27" ht="13.5">
      <c r="B100" s="55" t="s">
        <v>78</v>
      </c>
      <c r="C100" s="65"/>
      <c r="D100" s="56"/>
      <c r="E100" s="89" t="s">
        <v>79</v>
      </c>
      <c r="F100" s="90"/>
      <c r="G100" s="90"/>
      <c r="H100" s="73"/>
      <c r="I100" s="89" t="str">
        <f>BL73</f>
        <v>寺尾少年ＳＣ</v>
      </c>
      <c r="J100" s="90"/>
      <c r="K100" s="90"/>
      <c r="L100" s="73"/>
      <c r="M100" s="13" t="s">
        <v>56</v>
      </c>
      <c r="N100" s="108" t="str">
        <f>BL74</f>
        <v>妙義町ＪＳＣ</v>
      </c>
      <c r="O100" s="118"/>
      <c r="P100" s="118"/>
      <c r="Q100" s="102"/>
      <c r="R100" s="16" t="s">
        <v>21</v>
      </c>
      <c r="S100" s="65" t="str">
        <f>BL77</f>
        <v>ＦＣ室田</v>
      </c>
      <c r="T100" s="65"/>
      <c r="U100" s="65"/>
      <c r="V100" s="56"/>
      <c r="W100" s="16" t="s">
        <v>22</v>
      </c>
      <c r="X100" s="65" t="str">
        <f>BL78</f>
        <v>山名ＦＣ</v>
      </c>
      <c r="Y100" s="65"/>
      <c r="Z100" s="65"/>
      <c r="AA100" s="56"/>
    </row>
    <row r="101" spans="2:27" ht="13.5">
      <c r="B101" s="55" t="s">
        <v>92</v>
      </c>
      <c r="C101" s="65"/>
      <c r="D101" s="56"/>
      <c r="E101" s="89" t="s">
        <v>93</v>
      </c>
      <c r="F101" s="90"/>
      <c r="G101" s="90"/>
      <c r="H101" s="73"/>
      <c r="I101" s="89" t="str">
        <f>BL75</f>
        <v>中央スポーツ</v>
      </c>
      <c r="J101" s="90"/>
      <c r="K101" s="90"/>
      <c r="L101" s="73"/>
      <c r="M101" s="13" t="s">
        <v>63</v>
      </c>
      <c r="N101" s="89" t="str">
        <f>BL76</f>
        <v>ブルーボタン</v>
      </c>
      <c r="O101" s="90"/>
      <c r="P101" s="90"/>
      <c r="Q101" s="73"/>
      <c r="R101" s="16" t="s">
        <v>21</v>
      </c>
      <c r="S101" s="90" t="str">
        <f>BL73</f>
        <v>寺尾少年ＳＣ</v>
      </c>
      <c r="T101" s="90"/>
      <c r="U101" s="90"/>
      <c r="V101" s="73"/>
      <c r="W101" s="16" t="s">
        <v>22</v>
      </c>
      <c r="X101" s="118" t="str">
        <f>BL74</f>
        <v>妙義町ＪＳＣ</v>
      </c>
      <c r="Y101" s="118"/>
      <c r="Z101" s="118"/>
      <c r="AA101" s="102"/>
    </row>
    <row r="102" spans="2:27" ht="13.5">
      <c r="B102" s="55" t="s">
        <v>83</v>
      </c>
      <c r="C102" s="65"/>
      <c r="D102" s="56"/>
      <c r="E102" s="89" t="s">
        <v>84</v>
      </c>
      <c r="F102" s="90"/>
      <c r="G102" s="90"/>
      <c r="H102" s="73"/>
      <c r="I102" s="55" t="str">
        <f>BL77</f>
        <v>ＦＣ室田</v>
      </c>
      <c r="J102" s="65"/>
      <c r="K102" s="65"/>
      <c r="L102" s="56"/>
      <c r="M102" s="13" t="s">
        <v>63</v>
      </c>
      <c r="N102" s="55" t="str">
        <f>BL78</f>
        <v>山名ＦＣ</v>
      </c>
      <c r="O102" s="65"/>
      <c r="P102" s="65"/>
      <c r="Q102" s="56"/>
      <c r="R102" s="16" t="s">
        <v>21</v>
      </c>
      <c r="S102" s="90" t="str">
        <f>BL75</f>
        <v>中央スポーツ</v>
      </c>
      <c r="T102" s="90"/>
      <c r="U102" s="90"/>
      <c r="V102" s="73"/>
      <c r="W102" s="16" t="s">
        <v>22</v>
      </c>
      <c r="X102" s="90" t="str">
        <f>BL76</f>
        <v>ブルーボタン</v>
      </c>
      <c r="Y102" s="90"/>
      <c r="Z102" s="90"/>
      <c r="AA102" s="73"/>
    </row>
    <row r="103" spans="1:63" s="1" customFormat="1" ht="25.5">
      <c r="A103" s="99" t="s">
        <v>105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K103" s="1" t="s">
        <v>27</v>
      </c>
    </row>
    <row r="104" spans="1:60" s="1" customFormat="1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2:59" ht="25.5" customHeight="1">
      <c r="B105" s="100" t="s">
        <v>30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C105" s="100" t="s">
        <v>37</v>
      </c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</row>
    <row r="106" spans="1:63" ht="13.5">
      <c r="A106" s="3" t="s">
        <v>19</v>
      </c>
      <c r="BK106" s="3" t="s">
        <v>53</v>
      </c>
    </row>
    <row r="107" spans="29:64" ht="13.5">
      <c r="AC107" s="6"/>
      <c r="AD107" s="7"/>
      <c r="AE107" s="7"/>
      <c r="AF107" s="7"/>
      <c r="AG107" s="98" t="s">
        <v>108</v>
      </c>
      <c r="AH107" s="66"/>
      <c r="AI107" s="97"/>
      <c r="AJ107" s="66" t="s">
        <v>109</v>
      </c>
      <c r="AK107" s="66"/>
      <c r="AL107" s="66"/>
      <c r="AM107" s="98" t="s">
        <v>110</v>
      </c>
      <c r="AN107" s="66"/>
      <c r="AO107" s="97"/>
      <c r="AP107" s="66" t="s">
        <v>111</v>
      </c>
      <c r="AQ107" s="66"/>
      <c r="AR107" s="66"/>
      <c r="AS107" s="98" t="s">
        <v>112</v>
      </c>
      <c r="AT107" s="66"/>
      <c r="AU107" s="97"/>
      <c r="AV107" s="66" t="s">
        <v>113</v>
      </c>
      <c r="AW107" s="66"/>
      <c r="AX107" s="66"/>
      <c r="AY107" s="11" t="s">
        <v>31</v>
      </c>
      <c r="AZ107" s="9" t="s">
        <v>32</v>
      </c>
      <c r="BA107" s="12" t="s">
        <v>33</v>
      </c>
      <c r="BB107" s="71" t="s">
        <v>34</v>
      </c>
      <c r="BC107" s="71"/>
      <c r="BD107" s="98" t="s">
        <v>35</v>
      </c>
      <c r="BE107" s="97"/>
      <c r="BF107" s="66" t="s">
        <v>36</v>
      </c>
      <c r="BG107" s="97"/>
      <c r="BH107" s="5"/>
      <c r="BI107" s="5"/>
      <c r="BJ107" s="5"/>
      <c r="BK107" s="3">
        <v>1</v>
      </c>
      <c r="BL107" s="3" t="s">
        <v>106</v>
      </c>
    </row>
    <row r="108" spans="2:64" ht="13.5">
      <c r="B108" s="67"/>
      <c r="C108" s="67"/>
      <c r="D108" s="67"/>
      <c r="E108" s="67"/>
      <c r="F108" s="67"/>
      <c r="G108" s="67"/>
      <c r="H108" s="67"/>
      <c r="I108" s="67" t="s">
        <v>54</v>
      </c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C108" s="55" t="str">
        <f>BL107</f>
        <v>J.O.FC</v>
      </c>
      <c r="AD108" s="95"/>
      <c r="AE108" s="95"/>
      <c r="AF108" s="95"/>
      <c r="AG108" s="8"/>
      <c r="AH108" s="9"/>
      <c r="AI108" s="10"/>
      <c r="AJ108" s="9"/>
      <c r="AK108" s="7" t="str">
        <f>IF(AJ109="","",IF(AJ109&gt;AL109,"○",IF(AJ109=AL109,"△","×")))</f>
        <v>○</v>
      </c>
      <c r="AL108" s="9"/>
      <c r="AM108" s="8"/>
      <c r="AN108" s="7" t="str">
        <f>IF(AM109&gt;AO109,"○",IF(AM109=AO109,"△","×"))</f>
        <v>○</v>
      </c>
      <c r="AO108" s="10"/>
      <c r="AP108" s="9"/>
      <c r="AQ108" s="7" t="str">
        <f>IF(AP109&gt;AR109,"○",IF(AP109=AR109,"△","×"))</f>
        <v>○</v>
      </c>
      <c r="AR108" s="9"/>
      <c r="AS108" s="8"/>
      <c r="AT108" s="7" t="str">
        <f>IF(AS109&gt;AU109,"○",IF(AS109=AU109,"△","×"))</f>
        <v>○</v>
      </c>
      <c r="AU108" s="10"/>
      <c r="AV108" s="9"/>
      <c r="AW108" s="7" t="str">
        <f>IF(AV109&gt;AX109,"○",IF(AV109=AX109,"△","×"))</f>
        <v>○</v>
      </c>
      <c r="AX108" s="9"/>
      <c r="AY108" s="15"/>
      <c r="AZ108" s="7"/>
      <c r="BA108" s="15"/>
      <c r="BB108" s="7"/>
      <c r="BC108" s="7"/>
      <c r="BD108" s="6"/>
      <c r="BE108" s="14"/>
      <c r="BF108" s="7"/>
      <c r="BG108" s="14"/>
      <c r="BK108" s="3">
        <v>2</v>
      </c>
      <c r="BL108" s="3" t="s">
        <v>15</v>
      </c>
    </row>
    <row r="109" spans="2:64" ht="13.5">
      <c r="B109" s="89" t="s">
        <v>20</v>
      </c>
      <c r="C109" s="90"/>
      <c r="D109" s="73"/>
      <c r="E109" s="89" t="s">
        <v>55</v>
      </c>
      <c r="F109" s="90"/>
      <c r="G109" s="90"/>
      <c r="H109" s="73"/>
      <c r="I109" s="67" t="s">
        <v>24</v>
      </c>
      <c r="J109" s="67"/>
      <c r="K109" s="67"/>
      <c r="L109" s="67"/>
      <c r="M109" s="67"/>
      <c r="N109" s="67"/>
      <c r="O109" s="67"/>
      <c r="P109" s="67"/>
      <c r="Q109" s="67"/>
      <c r="R109" s="67" t="s">
        <v>23</v>
      </c>
      <c r="S109" s="67"/>
      <c r="T109" s="67"/>
      <c r="U109" s="67"/>
      <c r="V109" s="67"/>
      <c r="W109" s="67"/>
      <c r="X109" s="67"/>
      <c r="Y109" s="67"/>
      <c r="Z109" s="67"/>
      <c r="AA109" s="67"/>
      <c r="AC109" s="96"/>
      <c r="AD109" s="95"/>
      <c r="AE109" s="95"/>
      <c r="AF109" s="95"/>
      <c r="AG109" s="29"/>
      <c r="AH109" s="18"/>
      <c r="AI109" s="30"/>
      <c r="AJ109" s="32">
        <v>10</v>
      </c>
      <c r="AK109" s="18" t="s">
        <v>56</v>
      </c>
      <c r="AL109" s="18">
        <v>0</v>
      </c>
      <c r="AM109" s="29">
        <v>4</v>
      </c>
      <c r="AN109" s="18" t="s">
        <v>56</v>
      </c>
      <c r="AO109" s="30">
        <v>0</v>
      </c>
      <c r="AP109" s="18">
        <v>1</v>
      </c>
      <c r="AQ109" s="18" t="s">
        <v>56</v>
      </c>
      <c r="AR109" s="18">
        <v>0</v>
      </c>
      <c r="AS109" s="29">
        <v>8</v>
      </c>
      <c r="AT109" s="18" t="s">
        <v>56</v>
      </c>
      <c r="AU109" s="30">
        <v>0</v>
      </c>
      <c r="AV109" s="18">
        <v>5</v>
      </c>
      <c r="AW109" s="18" t="s">
        <v>56</v>
      </c>
      <c r="AX109" s="18">
        <v>0</v>
      </c>
      <c r="AY109" s="38">
        <v>5</v>
      </c>
      <c r="AZ109" s="39">
        <v>0</v>
      </c>
      <c r="BA109" s="38">
        <v>0</v>
      </c>
      <c r="BB109" s="53">
        <f>AY109*3+AZ109</f>
        <v>15</v>
      </c>
      <c r="BC109" s="54"/>
      <c r="BD109" s="53">
        <f>AG109+AJ109+AM109+AP109+AS109+AV109-AI109-AL109-AO109-AR109-AU109-AX109</f>
        <v>28</v>
      </c>
      <c r="BE109" s="54"/>
      <c r="BF109" s="20"/>
      <c r="BG109" s="19">
        <v>1</v>
      </c>
      <c r="BK109" s="3">
        <v>3</v>
      </c>
      <c r="BL109" s="3" t="s">
        <v>16</v>
      </c>
    </row>
    <row r="110" spans="2:64" ht="13.5">
      <c r="B110" s="67" t="s">
        <v>57</v>
      </c>
      <c r="C110" s="67"/>
      <c r="D110" s="67"/>
      <c r="E110" s="68" t="s">
        <v>58</v>
      </c>
      <c r="F110" s="68"/>
      <c r="G110" s="68"/>
      <c r="H110" s="68"/>
      <c r="I110" s="67" t="str">
        <f>BL108</f>
        <v>六郷小</v>
      </c>
      <c r="J110" s="67"/>
      <c r="K110" s="67"/>
      <c r="L110" s="67"/>
      <c r="M110" s="13" t="s">
        <v>59</v>
      </c>
      <c r="N110" s="67" t="str">
        <f>BL109</f>
        <v>東部ＳＣ</v>
      </c>
      <c r="O110" s="67"/>
      <c r="P110" s="67"/>
      <c r="Q110" s="67"/>
      <c r="R110" s="16" t="s">
        <v>21</v>
      </c>
      <c r="S110" s="56" t="str">
        <f>BL107</f>
        <v>J.O.FC</v>
      </c>
      <c r="T110" s="67"/>
      <c r="U110" s="67"/>
      <c r="V110" s="67"/>
      <c r="W110" s="16" t="s">
        <v>22</v>
      </c>
      <c r="X110" s="56" t="str">
        <f>BL112</f>
        <v>北ＳＣ</v>
      </c>
      <c r="Y110" s="67"/>
      <c r="Z110" s="67"/>
      <c r="AA110" s="67"/>
      <c r="AC110" s="55" t="str">
        <f>BL108</f>
        <v>六郷小</v>
      </c>
      <c r="AD110" s="95"/>
      <c r="AE110" s="95"/>
      <c r="AF110" s="95"/>
      <c r="AG110" s="8"/>
      <c r="AH110" s="7" t="str">
        <f>IF(AG111="","",IF(AG111&gt;AI111,"○",IF(AG111=AI111,"△","×")))</f>
        <v>×</v>
      </c>
      <c r="AI110" s="10"/>
      <c r="AJ110" s="9"/>
      <c r="AK110" s="9"/>
      <c r="AL110" s="9"/>
      <c r="AM110" s="8"/>
      <c r="AN110" s="7" t="str">
        <f>IF(AM111&gt;AO111,"○",IF(AM111=AO111,"△","×"))</f>
        <v>×</v>
      </c>
      <c r="AO110" s="10"/>
      <c r="AP110" s="9"/>
      <c r="AQ110" s="7" t="str">
        <f>IF(AP111&gt;AR111,"○",IF(AP111=AR111,"△","×"))</f>
        <v>×</v>
      </c>
      <c r="AR110" s="9"/>
      <c r="AS110" s="8"/>
      <c r="AT110" s="7" t="str">
        <f>IF(AS111&gt;AU111,"○",IF(AS111=AU111,"△","×"))</f>
        <v>△</v>
      </c>
      <c r="AU110" s="10"/>
      <c r="AV110" s="9"/>
      <c r="AW110" s="7" t="str">
        <f>IF(AV111&gt;AX111,"○",IF(AV111=AX111,"△","×"))</f>
        <v>○</v>
      </c>
      <c r="AX110" s="9"/>
      <c r="AY110" s="15"/>
      <c r="AZ110" s="7"/>
      <c r="BA110" s="15"/>
      <c r="BB110" s="7"/>
      <c r="BC110" s="7"/>
      <c r="BD110" s="6"/>
      <c r="BE110" s="14"/>
      <c r="BF110" s="7"/>
      <c r="BG110" s="14"/>
      <c r="BK110" s="3">
        <v>4</v>
      </c>
      <c r="BL110" s="3" t="s">
        <v>17</v>
      </c>
    </row>
    <row r="111" spans="2:64" ht="13.5">
      <c r="B111" s="67" t="s">
        <v>60</v>
      </c>
      <c r="C111" s="67"/>
      <c r="D111" s="67"/>
      <c r="E111" s="68" t="s">
        <v>61</v>
      </c>
      <c r="F111" s="68"/>
      <c r="G111" s="68"/>
      <c r="H111" s="68"/>
      <c r="I111" s="67" t="str">
        <f>BL107</f>
        <v>J.O.FC</v>
      </c>
      <c r="J111" s="67"/>
      <c r="K111" s="67"/>
      <c r="L111" s="67"/>
      <c r="M111" s="13" t="s">
        <v>62</v>
      </c>
      <c r="N111" s="67" t="str">
        <f>BL112</f>
        <v>北ＳＣ</v>
      </c>
      <c r="O111" s="67"/>
      <c r="P111" s="67"/>
      <c r="Q111" s="67"/>
      <c r="R111" s="16" t="s">
        <v>21</v>
      </c>
      <c r="S111" s="56" t="str">
        <f>BL109</f>
        <v>東部ＳＣ</v>
      </c>
      <c r="T111" s="67"/>
      <c r="U111" s="67"/>
      <c r="V111" s="67"/>
      <c r="W111" s="16" t="s">
        <v>22</v>
      </c>
      <c r="X111" s="56" t="str">
        <f>BL108</f>
        <v>六郷小</v>
      </c>
      <c r="Y111" s="67"/>
      <c r="Z111" s="67"/>
      <c r="AA111" s="67"/>
      <c r="AC111" s="96"/>
      <c r="AD111" s="95"/>
      <c r="AE111" s="95"/>
      <c r="AF111" s="95"/>
      <c r="AG111" s="29">
        <v>0</v>
      </c>
      <c r="AH111" s="18" t="s">
        <v>63</v>
      </c>
      <c r="AI111" s="33">
        <v>10</v>
      </c>
      <c r="AJ111" s="18"/>
      <c r="AK111" s="18"/>
      <c r="AL111" s="18"/>
      <c r="AM111" s="29">
        <v>0</v>
      </c>
      <c r="AN111" s="18" t="s">
        <v>63</v>
      </c>
      <c r="AO111" s="30">
        <v>8</v>
      </c>
      <c r="AP111" s="18">
        <v>1</v>
      </c>
      <c r="AQ111" s="18" t="s">
        <v>63</v>
      </c>
      <c r="AR111" s="18">
        <v>3</v>
      </c>
      <c r="AS111" s="29">
        <v>1</v>
      </c>
      <c r="AT111" s="18" t="s">
        <v>63</v>
      </c>
      <c r="AU111" s="30">
        <v>1</v>
      </c>
      <c r="AV111" s="18">
        <v>1</v>
      </c>
      <c r="AW111" s="18" t="s">
        <v>63</v>
      </c>
      <c r="AX111" s="18">
        <v>0</v>
      </c>
      <c r="AY111" s="38">
        <v>1</v>
      </c>
      <c r="AZ111" s="39">
        <v>1</v>
      </c>
      <c r="BA111" s="38">
        <v>3</v>
      </c>
      <c r="BB111" s="53">
        <f>AY111*3+AZ111</f>
        <v>4</v>
      </c>
      <c r="BC111" s="54"/>
      <c r="BD111" s="53">
        <f>AG111+AJ111+AM111+AP111+AS111+AV111-AI111-AL111-AO111-AR111-AU111-AX111</f>
        <v>-19</v>
      </c>
      <c r="BE111" s="54"/>
      <c r="BF111" s="20"/>
      <c r="BG111" s="19">
        <v>4</v>
      </c>
      <c r="BK111" s="3">
        <v>5</v>
      </c>
      <c r="BL111" s="3" t="s">
        <v>107</v>
      </c>
    </row>
    <row r="112" spans="2:64" ht="13.5">
      <c r="B112" s="67" t="s">
        <v>64</v>
      </c>
      <c r="C112" s="67"/>
      <c r="D112" s="67"/>
      <c r="E112" s="68" t="s">
        <v>65</v>
      </c>
      <c r="F112" s="68"/>
      <c r="G112" s="68"/>
      <c r="H112" s="68"/>
      <c r="I112" s="67" t="str">
        <f>BL110</f>
        <v>西ＦＣ</v>
      </c>
      <c r="J112" s="67"/>
      <c r="K112" s="67"/>
      <c r="L112" s="67"/>
      <c r="M112" s="13" t="s">
        <v>66</v>
      </c>
      <c r="N112" s="72" t="str">
        <f>BL111</f>
        <v>カブラJFC</v>
      </c>
      <c r="O112" s="72"/>
      <c r="P112" s="72"/>
      <c r="Q112" s="72"/>
      <c r="R112" s="16" t="s">
        <v>21</v>
      </c>
      <c r="S112" s="56" t="str">
        <f>BL112</f>
        <v>北ＳＣ</v>
      </c>
      <c r="T112" s="67"/>
      <c r="U112" s="67"/>
      <c r="V112" s="67"/>
      <c r="W112" s="16" t="s">
        <v>22</v>
      </c>
      <c r="X112" s="56" t="str">
        <f>BL109</f>
        <v>東部ＳＣ</v>
      </c>
      <c r="Y112" s="67"/>
      <c r="Z112" s="67"/>
      <c r="AA112" s="67"/>
      <c r="AC112" s="55" t="str">
        <f>BL109</f>
        <v>東部ＳＣ</v>
      </c>
      <c r="AD112" s="95"/>
      <c r="AE112" s="95"/>
      <c r="AF112" s="95"/>
      <c r="AG112" s="8"/>
      <c r="AH112" s="7" t="str">
        <f>IF(AG113&gt;AI113,"○",IF(AG113=AI113,"△","×"))</f>
        <v>×</v>
      </c>
      <c r="AI112" s="10"/>
      <c r="AJ112" s="9"/>
      <c r="AK112" s="7" t="str">
        <f>IF(AJ113&gt;AL113,"○",IF(AJ113=AL113,"△","×"))</f>
        <v>○</v>
      </c>
      <c r="AL112" s="9"/>
      <c r="AM112" s="8"/>
      <c r="AN112" s="9"/>
      <c r="AO112" s="10"/>
      <c r="AP112" s="9"/>
      <c r="AQ112" s="7" t="str">
        <f>IF(AP113="","",IF(AP113&gt;AR113,"○",IF(AP113=AR113,"△","×")))</f>
        <v>×</v>
      </c>
      <c r="AR112" s="9"/>
      <c r="AS112" s="8"/>
      <c r="AT112" s="7" t="str">
        <f>IF(AS113&gt;AU113,"○",IF(AS113=AU113,"△","×"))</f>
        <v>○</v>
      </c>
      <c r="AU112" s="10"/>
      <c r="AV112" s="9"/>
      <c r="AW112" s="7" t="str">
        <f>IF(AV113&gt;AX113,"○",IF(AV113=AX113,"△","×"))</f>
        <v>○</v>
      </c>
      <c r="AX112" s="9"/>
      <c r="AY112" s="15"/>
      <c r="AZ112" s="7"/>
      <c r="BA112" s="15"/>
      <c r="BB112" s="7"/>
      <c r="BC112" s="7"/>
      <c r="BD112" s="6"/>
      <c r="BE112" s="14"/>
      <c r="BF112" s="7"/>
      <c r="BG112" s="14"/>
      <c r="BK112" s="3">
        <v>6</v>
      </c>
      <c r="BL112" s="3" t="s">
        <v>18</v>
      </c>
    </row>
    <row r="113" spans="2:63" ht="13.5">
      <c r="B113" s="67" t="s">
        <v>67</v>
      </c>
      <c r="C113" s="67"/>
      <c r="D113" s="67"/>
      <c r="E113" s="68" t="s">
        <v>68</v>
      </c>
      <c r="F113" s="68"/>
      <c r="G113" s="68"/>
      <c r="H113" s="68"/>
      <c r="I113" s="67" t="str">
        <f>BL109</f>
        <v>東部ＳＣ</v>
      </c>
      <c r="J113" s="67"/>
      <c r="K113" s="67"/>
      <c r="L113" s="67"/>
      <c r="M113" s="13" t="s">
        <v>69</v>
      </c>
      <c r="N113" s="67" t="str">
        <f>BL112</f>
        <v>北ＳＣ</v>
      </c>
      <c r="O113" s="67"/>
      <c r="P113" s="67"/>
      <c r="Q113" s="67"/>
      <c r="R113" s="16" t="s">
        <v>21</v>
      </c>
      <c r="S113" s="56" t="str">
        <f>BL110</f>
        <v>西ＦＣ</v>
      </c>
      <c r="T113" s="67"/>
      <c r="U113" s="67"/>
      <c r="V113" s="67"/>
      <c r="W113" s="16" t="s">
        <v>22</v>
      </c>
      <c r="X113" s="58" t="str">
        <f>BL111</f>
        <v>カブラJFC</v>
      </c>
      <c r="Y113" s="72"/>
      <c r="Z113" s="72"/>
      <c r="AA113" s="72"/>
      <c r="AC113" s="96"/>
      <c r="AD113" s="95"/>
      <c r="AE113" s="95"/>
      <c r="AF113" s="95"/>
      <c r="AG113" s="29">
        <v>0</v>
      </c>
      <c r="AH113" s="18" t="s">
        <v>63</v>
      </c>
      <c r="AI113" s="30">
        <v>4</v>
      </c>
      <c r="AJ113" s="18">
        <v>8</v>
      </c>
      <c r="AK113" s="18" t="s">
        <v>63</v>
      </c>
      <c r="AL113" s="18">
        <v>0</v>
      </c>
      <c r="AM113" s="29"/>
      <c r="AN113" s="18"/>
      <c r="AO113" s="30"/>
      <c r="AP113" s="18">
        <v>0</v>
      </c>
      <c r="AQ113" s="18" t="s">
        <v>63</v>
      </c>
      <c r="AR113" s="18">
        <v>2</v>
      </c>
      <c r="AS113" s="29">
        <v>2</v>
      </c>
      <c r="AT113" s="18" t="s">
        <v>63</v>
      </c>
      <c r="AU113" s="30">
        <v>0</v>
      </c>
      <c r="AV113" s="18">
        <v>2</v>
      </c>
      <c r="AW113" s="18" t="s">
        <v>63</v>
      </c>
      <c r="AX113" s="18">
        <v>0</v>
      </c>
      <c r="AY113" s="38">
        <v>3</v>
      </c>
      <c r="AZ113" s="39">
        <v>0</v>
      </c>
      <c r="BA113" s="38">
        <v>2</v>
      </c>
      <c r="BB113" s="53">
        <f>AY113*3+AZ113</f>
        <v>9</v>
      </c>
      <c r="BC113" s="54"/>
      <c r="BD113" s="53">
        <f>AG113+AJ113+AM113+AP113+AS113+AV113-AI113-AL113-AO113-AR113-AU113-AX113</f>
        <v>6</v>
      </c>
      <c r="BE113" s="54"/>
      <c r="BF113" s="20"/>
      <c r="BG113" s="19">
        <v>3</v>
      </c>
      <c r="BK113" s="3" t="s">
        <v>70</v>
      </c>
    </row>
    <row r="114" spans="2:63" ht="13.5">
      <c r="B114" s="67" t="s">
        <v>71</v>
      </c>
      <c r="C114" s="67"/>
      <c r="D114" s="67"/>
      <c r="E114" s="68" t="s">
        <v>72</v>
      </c>
      <c r="F114" s="68"/>
      <c r="G114" s="68"/>
      <c r="H114" s="68"/>
      <c r="I114" s="67" t="str">
        <f>BL108</f>
        <v>六郷小</v>
      </c>
      <c r="J114" s="67"/>
      <c r="K114" s="67"/>
      <c r="L114" s="67"/>
      <c r="M114" s="13" t="s">
        <v>63</v>
      </c>
      <c r="N114" s="67" t="str">
        <f>BL110</f>
        <v>西ＦＣ</v>
      </c>
      <c r="O114" s="67"/>
      <c r="P114" s="67"/>
      <c r="Q114" s="67"/>
      <c r="R114" s="16" t="s">
        <v>21</v>
      </c>
      <c r="S114" s="58" t="str">
        <f>BL111</f>
        <v>カブラJFC</v>
      </c>
      <c r="T114" s="72"/>
      <c r="U114" s="72"/>
      <c r="V114" s="72"/>
      <c r="W114" s="16" t="s">
        <v>22</v>
      </c>
      <c r="X114" s="56" t="str">
        <f>BL107</f>
        <v>J.O.FC</v>
      </c>
      <c r="Y114" s="67"/>
      <c r="Z114" s="67"/>
      <c r="AA114" s="67"/>
      <c r="AC114" s="55" t="str">
        <f>BL110</f>
        <v>西ＦＣ</v>
      </c>
      <c r="AD114" s="95"/>
      <c r="AE114" s="95"/>
      <c r="AF114" s="95"/>
      <c r="AG114" s="8"/>
      <c r="AH114" s="7" t="str">
        <f>IF(AG115&gt;AI115,"○",IF(AG115=AI115,"△","×"))</f>
        <v>×</v>
      </c>
      <c r="AI114" s="10"/>
      <c r="AJ114" s="9"/>
      <c r="AK114" s="7" t="str">
        <f>IF(AJ115&gt;AL115,"○",IF(AJ115=AL115,"△","×"))</f>
        <v>○</v>
      </c>
      <c r="AL114" s="9"/>
      <c r="AM114" s="8"/>
      <c r="AN114" s="7" t="str">
        <f>IF(AM115="","",IF(AM115&gt;AO115,"○",IF(AM115=AO115,"△","×")))</f>
        <v>○</v>
      </c>
      <c r="AO114" s="10"/>
      <c r="AP114" s="9"/>
      <c r="AQ114" s="9"/>
      <c r="AR114" s="9"/>
      <c r="AS114" s="8"/>
      <c r="AT114" s="7" t="str">
        <f>IF(AS115&gt;AU115,"○",IF(AS115=AU115,"△","×"))</f>
        <v>○</v>
      </c>
      <c r="AU114" s="10"/>
      <c r="AV114" s="9"/>
      <c r="AW114" s="7" t="str">
        <f>IF(AV115&gt;AX115,"○",IF(AV115=AX115,"△","×"))</f>
        <v>○</v>
      </c>
      <c r="AX114" s="9"/>
      <c r="AY114" s="15"/>
      <c r="AZ114" s="7"/>
      <c r="BA114" s="15"/>
      <c r="BB114" s="7"/>
      <c r="BC114" s="7"/>
      <c r="BD114" s="6"/>
      <c r="BE114" s="14"/>
      <c r="BF114" s="7"/>
      <c r="BG114" s="14"/>
      <c r="BK114" s="3">
        <v>1</v>
      </c>
    </row>
    <row r="115" spans="2:63" ht="13.5">
      <c r="B115" s="67" t="s">
        <v>73</v>
      </c>
      <c r="C115" s="67"/>
      <c r="D115" s="67"/>
      <c r="E115" s="68" t="s">
        <v>74</v>
      </c>
      <c r="F115" s="68"/>
      <c r="G115" s="68"/>
      <c r="H115" s="68"/>
      <c r="I115" s="67" t="str">
        <f>BL107</f>
        <v>J.O.FC</v>
      </c>
      <c r="J115" s="67"/>
      <c r="K115" s="67"/>
      <c r="L115" s="67"/>
      <c r="M115" s="13" t="s">
        <v>63</v>
      </c>
      <c r="N115" s="72" t="str">
        <f>BL111</f>
        <v>カブラJFC</v>
      </c>
      <c r="O115" s="72"/>
      <c r="P115" s="72"/>
      <c r="Q115" s="72"/>
      <c r="R115" s="16" t="s">
        <v>21</v>
      </c>
      <c r="S115" s="56" t="str">
        <f>BL108</f>
        <v>六郷小</v>
      </c>
      <c r="T115" s="67"/>
      <c r="U115" s="67"/>
      <c r="V115" s="67"/>
      <c r="W115" s="16" t="s">
        <v>22</v>
      </c>
      <c r="X115" s="56" t="str">
        <f>BL110</f>
        <v>西ＦＣ</v>
      </c>
      <c r="Y115" s="67"/>
      <c r="Z115" s="67"/>
      <c r="AA115" s="67"/>
      <c r="AC115" s="96"/>
      <c r="AD115" s="95"/>
      <c r="AE115" s="95"/>
      <c r="AF115" s="95"/>
      <c r="AG115" s="29">
        <v>0</v>
      </c>
      <c r="AH115" s="18" t="s">
        <v>63</v>
      </c>
      <c r="AI115" s="30">
        <v>1</v>
      </c>
      <c r="AJ115" s="18">
        <v>3</v>
      </c>
      <c r="AK115" s="18" t="s">
        <v>63</v>
      </c>
      <c r="AL115" s="18">
        <v>1</v>
      </c>
      <c r="AM115" s="29">
        <v>2</v>
      </c>
      <c r="AN115" s="18" t="s">
        <v>63</v>
      </c>
      <c r="AO115" s="30">
        <v>0</v>
      </c>
      <c r="AP115" s="18"/>
      <c r="AQ115" s="18"/>
      <c r="AR115" s="18"/>
      <c r="AS115" s="29">
        <v>7</v>
      </c>
      <c r="AT115" s="18" t="s">
        <v>63</v>
      </c>
      <c r="AU115" s="30">
        <v>1</v>
      </c>
      <c r="AV115" s="18">
        <v>5</v>
      </c>
      <c r="AW115" s="18" t="s">
        <v>63</v>
      </c>
      <c r="AX115" s="18">
        <v>0</v>
      </c>
      <c r="AY115" s="38">
        <v>4</v>
      </c>
      <c r="AZ115" s="39">
        <v>0</v>
      </c>
      <c r="BA115" s="38">
        <v>1</v>
      </c>
      <c r="BB115" s="53">
        <f>AY115*3+AZ115</f>
        <v>12</v>
      </c>
      <c r="BC115" s="54"/>
      <c r="BD115" s="53">
        <f>AG115+AJ115+AM115+AP115+AS115+AV115-AI115-AL115-AO115-AR115-AU115-AX115</f>
        <v>14</v>
      </c>
      <c r="BE115" s="54"/>
      <c r="BF115" s="20"/>
      <c r="BG115" s="19">
        <v>2</v>
      </c>
      <c r="BK115" s="3">
        <v>2</v>
      </c>
    </row>
    <row r="116" spans="2:63" ht="13.5">
      <c r="B116" s="21"/>
      <c r="C116" s="21"/>
      <c r="D116" s="21"/>
      <c r="E116" s="22"/>
      <c r="F116" s="22"/>
      <c r="G116" s="22"/>
      <c r="H116" s="22"/>
      <c r="I116" s="21"/>
      <c r="J116" s="21"/>
      <c r="K116" s="21"/>
      <c r="L116" s="21"/>
      <c r="M116" s="21"/>
      <c r="N116" s="21"/>
      <c r="O116" s="21"/>
      <c r="P116" s="21"/>
      <c r="Q116" s="21"/>
      <c r="R116" s="23"/>
      <c r="S116" s="21"/>
      <c r="T116" s="21"/>
      <c r="U116" s="21"/>
      <c r="V116" s="21"/>
      <c r="W116" s="23"/>
      <c r="X116" s="21"/>
      <c r="Y116" s="21"/>
      <c r="Z116" s="21"/>
      <c r="AA116" s="21"/>
      <c r="AC116" s="55" t="str">
        <f>BL111</f>
        <v>カブラJFC</v>
      </c>
      <c r="AD116" s="95"/>
      <c r="AE116" s="95"/>
      <c r="AF116" s="95"/>
      <c r="AG116" s="8"/>
      <c r="AH116" s="7" t="str">
        <f>IF(AG117&gt;AI117,"○",IF(AG117=AI117,"△","×"))</f>
        <v>×</v>
      </c>
      <c r="AI116" s="10"/>
      <c r="AJ116" s="9"/>
      <c r="AK116" s="7" t="str">
        <f>IF(AJ117&gt;AL117,"○",IF(AJ117=AL117,"△","×"))</f>
        <v>△</v>
      </c>
      <c r="AL116" s="9"/>
      <c r="AM116" s="8"/>
      <c r="AN116" s="7" t="str">
        <f>IF(AM117&gt;AO117,"○",IF(AM117=AO117,"△","×"))</f>
        <v>×</v>
      </c>
      <c r="AO116" s="10"/>
      <c r="AP116" s="9"/>
      <c r="AQ116" s="7" t="str">
        <f>IF(AP117&gt;AR117,"○",IF(AP117=AR117,"△","×"))</f>
        <v>×</v>
      </c>
      <c r="AR116" s="9"/>
      <c r="AS116" s="8"/>
      <c r="AT116" s="9"/>
      <c r="AU116" s="10"/>
      <c r="AV116" s="9"/>
      <c r="AW116" s="7" t="str">
        <f>IF(AV117="","",IF(AV117&gt;AX117,"○",IF(AV117=AX117,"△","×")))</f>
        <v>×</v>
      </c>
      <c r="AX116" s="9"/>
      <c r="AY116" s="15"/>
      <c r="AZ116" s="7"/>
      <c r="BA116" s="15"/>
      <c r="BB116" s="7"/>
      <c r="BC116" s="7"/>
      <c r="BD116" s="6"/>
      <c r="BE116" s="14"/>
      <c r="BF116" s="7"/>
      <c r="BG116" s="14"/>
      <c r="BK116" s="3">
        <v>3</v>
      </c>
    </row>
    <row r="117" spans="29:63" ht="13.5">
      <c r="AC117" s="96"/>
      <c r="AD117" s="95"/>
      <c r="AE117" s="95"/>
      <c r="AF117" s="95"/>
      <c r="AG117" s="29">
        <v>0</v>
      </c>
      <c r="AH117" s="18" t="s">
        <v>63</v>
      </c>
      <c r="AI117" s="30">
        <v>8</v>
      </c>
      <c r="AJ117" s="18">
        <v>1</v>
      </c>
      <c r="AK117" s="18" t="s">
        <v>63</v>
      </c>
      <c r="AL117" s="18">
        <v>1</v>
      </c>
      <c r="AM117" s="29">
        <v>0</v>
      </c>
      <c r="AN117" s="18" t="s">
        <v>63</v>
      </c>
      <c r="AO117" s="30">
        <v>2</v>
      </c>
      <c r="AP117" s="18">
        <v>1</v>
      </c>
      <c r="AQ117" s="18" t="s">
        <v>63</v>
      </c>
      <c r="AR117" s="18">
        <v>7</v>
      </c>
      <c r="AS117" s="29"/>
      <c r="AT117" s="18"/>
      <c r="AU117" s="30"/>
      <c r="AV117" s="18">
        <v>0</v>
      </c>
      <c r="AW117" s="18" t="s">
        <v>63</v>
      </c>
      <c r="AX117" s="18">
        <v>3</v>
      </c>
      <c r="AY117" s="38">
        <v>0</v>
      </c>
      <c r="AZ117" s="39">
        <v>1</v>
      </c>
      <c r="BA117" s="38">
        <v>4</v>
      </c>
      <c r="BB117" s="53">
        <f>AY117*3+AZ117</f>
        <v>1</v>
      </c>
      <c r="BC117" s="54"/>
      <c r="BD117" s="53">
        <f>AG117+AJ117+AM117+AP117+AS117+AV117-AI117-AL117-AO117-AR117-AU117-AX117</f>
        <v>-19</v>
      </c>
      <c r="BE117" s="54"/>
      <c r="BF117" s="20"/>
      <c r="BG117" s="19">
        <v>6</v>
      </c>
      <c r="BK117" s="3">
        <v>4</v>
      </c>
    </row>
    <row r="118" spans="1:63" ht="13.5">
      <c r="A118" s="3" t="s">
        <v>25</v>
      </c>
      <c r="AC118" s="55" t="str">
        <f>BL112</f>
        <v>北ＳＣ</v>
      </c>
      <c r="AD118" s="95"/>
      <c r="AE118" s="95"/>
      <c r="AF118" s="95"/>
      <c r="AG118" s="36"/>
      <c r="AH118" s="7" t="str">
        <f>IF(AG119&gt;AI119,"○",IF(AG119=AI119,"△","×"))</f>
        <v>×</v>
      </c>
      <c r="AI118" s="37"/>
      <c r="AJ118" s="21"/>
      <c r="AK118" s="7" t="str">
        <f>IF(AJ119&gt;AL119,"○",IF(AJ119=AL119,"△","×"))</f>
        <v>×</v>
      </c>
      <c r="AL118" s="21"/>
      <c r="AM118" s="36"/>
      <c r="AN118" s="7" t="str">
        <f>IF(AM119&gt;AO119,"○",IF(AM119=AO119,"△","×"))</f>
        <v>×</v>
      </c>
      <c r="AO118" s="37"/>
      <c r="AP118" s="21"/>
      <c r="AQ118" s="7" t="str">
        <f>IF(AP119&gt;AR119,"○",IF(AP119=AR119,"△","×"))</f>
        <v>×</v>
      </c>
      <c r="AR118" s="21"/>
      <c r="AS118" s="36"/>
      <c r="AT118" s="7" t="str">
        <f>IF(AS119="","",IF(AS119&gt;AU119,"○",IF(AS119=AU119,"△","×")))</f>
        <v>○</v>
      </c>
      <c r="AU118" s="37"/>
      <c r="AV118" s="21"/>
      <c r="AW118" s="21"/>
      <c r="AX118" s="21"/>
      <c r="AY118" s="26"/>
      <c r="AZ118" s="23"/>
      <c r="BA118" s="26"/>
      <c r="BB118" s="23"/>
      <c r="BC118" s="23"/>
      <c r="BD118" s="24"/>
      <c r="BE118" s="25"/>
      <c r="BF118" s="23"/>
      <c r="BG118" s="25"/>
      <c r="BK118" s="3">
        <v>5</v>
      </c>
    </row>
    <row r="119" spans="29:63" ht="13.5">
      <c r="AC119" s="96"/>
      <c r="AD119" s="95"/>
      <c r="AE119" s="95"/>
      <c r="AF119" s="95"/>
      <c r="AG119" s="29">
        <v>0</v>
      </c>
      <c r="AH119" s="18" t="s">
        <v>75</v>
      </c>
      <c r="AI119" s="30">
        <v>5</v>
      </c>
      <c r="AJ119" s="18">
        <v>0</v>
      </c>
      <c r="AK119" s="18" t="s">
        <v>75</v>
      </c>
      <c r="AL119" s="18">
        <v>1</v>
      </c>
      <c r="AM119" s="29">
        <v>0</v>
      </c>
      <c r="AN119" s="18" t="s">
        <v>75</v>
      </c>
      <c r="AO119" s="30">
        <v>2</v>
      </c>
      <c r="AP119" s="18">
        <v>0</v>
      </c>
      <c r="AQ119" s="18" t="s">
        <v>75</v>
      </c>
      <c r="AR119" s="18">
        <v>5</v>
      </c>
      <c r="AS119" s="29">
        <v>3</v>
      </c>
      <c r="AT119" s="18" t="s">
        <v>75</v>
      </c>
      <c r="AU119" s="30">
        <v>0</v>
      </c>
      <c r="AV119" s="18"/>
      <c r="AW119" s="18"/>
      <c r="AX119" s="18"/>
      <c r="AY119" s="38">
        <v>1</v>
      </c>
      <c r="AZ119" s="39">
        <v>0</v>
      </c>
      <c r="BA119" s="38">
        <v>4</v>
      </c>
      <c r="BB119" s="53">
        <f>AY119*3+AZ119</f>
        <v>3</v>
      </c>
      <c r="BC119" s="54"/>
      <c r="BD119" s="53">
        <f>AG119+AJ119+AM119+AP119+AS119+AV119-AI119-AL119-AO119-AR119-AU119-AX119</f>
        <v>-10</v>
      </c>
      <c r="BE119" s="54"/>
      <c r="BF119" s="20"/>
      <c r="BG119" s="19">
        <v>5</v>
      </c>
      <c r="BK119" s="3">
        <v>6</v>
      </c>
    </row>
    <row r="120" spans="2:63" ht="13.5">
      <c r="B120" s="67"/>
      <c r="C120" s="67"/>
      <c r="D120" s="67"/>
      <c r="E120" s="67"/>
      <c r="F120" s="67"/>
      <c r="G120" s="67"/>
      <c r="H120" s="67"/>
      <c r="I120" s="67" t="s">
        <v>76</v>
      </c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W120" s="7">
        <f>IF(AV121="","",IF(AV121&gt;AX121,"○",IF(AV121=AX121,"△","×")))</f>
      </c>
      <c r="BK120" s="3" t="s">
        <v>77</v>
      </c>
    </row>
    <row r="121" spans="2:63" ht="14.25" thickBot="1">
      <c r="B121" s="89" t="s">
        <v>20</v>
      </c>
      <c r="C121" s="90"/>
      <c r="D121" s="73"/>
      <c r="E121" s="27" t="s">
        <v>55</v>
      </c>
      <c r="F121" s="27"/>
      <c r="G121" s="27"/>
      <c r="H121" s="27"/>
      <c r="I121" s="67" t="s">
        <v>24</v>
      </c>
      <c r="J121" s="67"/>
      <c r="K121" s="67"/>
      <c r="L121" s="67"/>
      <c r="M121" s="67"/>
      <c r="N121" s="67"/>
      <c r="O121" s="67"/>
      <c r="P121" s="67"/>
      <c r="Q121" s="67"/>
      <c r="R121" s="67" t="s">
        <v>23</v>
      </c>
      <c r="S121" s="67"/>
      <c r="T121" s="67"/>
      <c r="U121" s="67"/>
      <c r="V121" s="67"/>
      <c r="W121" s="67"/>
      <c r="X121" s="67"/>
      <c r="Y121" s="67"/>
      <c r="Z121" s="67"/>
      <c r="AA121" s="67"/>
      <c r="BK121" s="3">
        <v>1</v>
      </c>
    </row>
    <row r="122" spans="2:63" ht="13.5" customHeight="1" thickTop="1">
      <c r="B122" s="67" t="s">
        <v>78</v>
      </c>
      <c r="C122" s="67"/>
      <c r="D122" s="67"/>
      <c r="E122" s="68" t="s">
        <v>79</v>
      </c>
      <c r="F122" s="68"/>
      <c r="G122" s="68"/>
      <c r="H122" s="68"/>
      <c r="I122" s="67" t="str">
        <f>BL109</f>
        <v>東部ＳＣ</v>
      </c>
      <c r="J122" s="67"/>
      <c r="K122" s="67"/>
      <c r="L122" s="67"/>
      <c r="M122" s="13" t="s">
        <v>56</v>
      </c>
      <c r="N122" s="72" t="str">
        <f>BL111</f>
        <v>カブラJFC</v>
      </c>
      <c r="O122" s="72"/>
      <c r="P122" s="72"/>
      <c r="Q122" s="72"/>
      <c r="R122" s="16" t="s">
        <v>21</v>
      </c>
      <c r="S122" s="56" t="str">
        <f>BL108</f>
        <v>六郷小</v>
      </c>
      <c r="T122" s="67"/>
      <c r="U122" s="67"/>
      <c r="V122" s="67"/>
      <c r="W122" s="16" t="s">
        <v>22</v>
      </c>
      <c r="X122" s="56" t="str">
        <f>BL112</f>
        <v>北ＳＣ</v>
      </c>
      <c r="Y122" s="67"/>
      <c r="Z122" s="67"/>
      <c r="AA122" s="67"/>
      <c r="AD122" s="74" t="s">
        <v>114</v>
      </c>
      <c r="AE122" s="75"/>
      <c r="AF122" s="75"/>
      <c r="AG122" s="75"/>
      <c r="AH122" s="75"/>
      <c r="AI122" s="75"/>
      <c r="AJ122" s="75"/>
      <c r="AK122" s="50"/>
      <c r="AM122" s="44" t="s">
        <v>45</v>
      </c>
      <c r="AN122" s="45"/>
      <c r="AO122" s="45"/>
      <c r="AP122" s="45"/>
      <c r="AQ122" s="45" t="str">
        <f>AC108</f>
        <v>J.O.FC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8"/>
      <c r="BD122" s="77" t="s">
        <v>51</v>
      </c>
      <c r="BE122" s="78"/>
      <c r="BF122" s="78"/>
      <c r="BG122" s="79"/>
      <c r="BK122" s="3">
        <v>2</v>
      </c>
    </row>
    <row r="123" spans="2:63" ht="13.5" customHeight="1">
      <c r="B123" s="67" t="s">
        <v>80</v>
      </c>
      <c r="C123" s="67"/>
      <c r="D123" s="67"/>
      <c r="E123" s="68" t="s">
        <v>81</v>
      </c>
      <c r="F123" s="68"/>
      <c r="G123" s="68"/>
      <c r="H123" s="68"/>
      <c r="I123" s="67" t="str">
        <f>BL108</f>
        <v>六郷小</v>
      </c>
      <c r="J123" s="67"/>
      <c r="K123" s="67"/>
      <c r="L123" s="67"/>
      <c r="M123" s="13" t="s">
        <v>82</v>
      </c>
      <c r="N123" s="67" t="str">
        <f>BL112</f>
        <v>北ＳＣ</v>
      </c>
      <c r="O123" s="67"/>
      <c r="P123" s="67"/>
      <c r="Q123" s="67"/>
      <c r="R123" s="16" t="s">
        <v>21</v>
      </c>
      <c r="S123" s="56" t="str">
        <f>BL109</f>
        <v>東部ＳＣ</v>
      </c>
      <c r="T123" s="67"/>
      <c r="U123" s="67"/>
      <c r="V123" s="67"/>
      <c r="W123" s="16" t="s">
        <v>22</v>
      </c>
      <c r="X123" s="58" t="str">
        <f>BL111</f>
        <v>カブラJFC</v>
      </c>
      <c r="Y123" s="72"/>
      <c r="Z123" s="72"/>
      <c r="AA123" s="72"/>
      <c r="AD123" s="51"/>
      <c r="AE123" s="52"/>
      <c r="AF123" s="52"/>
      <c r="AG123" s="52"/>
      <c r="AH123" s="52"/>
      <c r="AI123" s="52"/>
      <c r="AJ123" s="52"/>
      <c r="AK123" s="49"/>
      <c r="AM123" s="46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76"/>
      <c r="BD123" s="80"/>
      <c r="BE123" s="81"/>
      <c r="BF123" s="81"/>
      <c r="BG123" s="82"/>
      <c r="BK123" s="3">
        <v>3</v>
      </c>
    </row>
    <row r="124" spans="2:63" ht="13.5" customHeight="1" thickBot="1">
      <c r="B124" s="67" t="s">
        <v>83</v>
      </c>
      <c r="C124" s="67"/>
      <c r="D124" s="67"/>
      <c r="E124" s="68" t="s">
        <v>84</v>
      </c>
      <c r="F124" s="68"/>
      <c r="G124" s="68"/>
      <c r="H124" s="68"/>
      <c r="I124" s="67" t="str">
        <f>BL107</f>
        <v>J.O.FC</v>
      </c>
      <c r="J124" s="67"/>
      <c r="K124" s="67"/>
      <c r="L124" s="67"/>
      <c r="M124" s="13" t="s">
        <v>63</v>
      </c>
      <c r="N124" s="67" t="str">
        <f>BL109</f>
        <v>東部ＳＣ</v>
      </c>
      <c r="O124" s="67"/>
      <c r="P124" s="67"/>
      <c r="Q124" s="67"/>
      <c r="R124" s="16" t="s">
        <v>21</v>
      </c>
      <c r="S124" s="56" t="str">
        <f>BL112</f>
        <v>北ＳＣ</v>
      </c>
      <c r="T124" s="67"/>
      <c r="U124" s="67"/>
      <c r="V124" s="67"/>
      <c r="W124" s="16" t="s">
        <v>22</v>
      </c>
      <c r="X124" s="56" t="str">
        <f>BL110</f>
        <v>西ＦＣ</v>
      </c>
      <c r="Y124" s="67"/>
      <c r="Z124" s="67"/>
      <c r="AA124" s="67"/>
      <c r="AD124" s="41"/>
      <c r="AE124" s="42"/>
      <c r="AF124" s="42"/>
      <c r="AG124" s="42"/>
      <c r="AH124" s="42"/>
      <c r="AI124" s="42"/>
      <c r="AJ124" s="42"/>
      <c r="AK124" s="43"/>
      <c r="AM124" s="46" t="s">
        <v>46</v>
      </c>
      <c r="AN124" s="47"/>
      <c r="AO124" s="47"/>
      <c r="AP124" s="47"/>
      <c r="AQ124" s="47" t="str">
        <f>AC114</f>
        <v>西ＦＣ</v>
      </c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76"/>
      <c r="BD124" s="80" t="s">
        <v>51</v>
      </c>
      <c r="BE124" s="81"/>
      <c r="BF124" s="81"/>
      <c r="BG124" s="82"/>
      <c r="BK124" s="3">
        <v>4</v>
      </c>
    </row>
    <row r="125" spans="2:63" ht="14.25" thickTop="1">
      <c r="B125" s="67" t="s">
        <v>85</v>
      </c>
      <c r="C125" s="67"/>
      <c r="D125" s="67"/>
      <c r="E125" s="68" t="s">
        <v>86</v>
      </c>
      <c r="F125" s="68"/>
      <c r="G125" s="68"/>
      <c r="H125" s="68"/>
      <c r="I125" s="67" t="str">
        <f>BL110</f>
        <v>西ＦＣ</v>
      </c>
      <c r="J125" s="67"/>
      <c r="K125" s="67"/>
      <c r="L125" s="67"/>
      <c r="M125" s="13" t="s">
        <v>82</v>
      </c>
      <c r="N125" s="67" t="str">
        <f>BL112</f>
        <v>北ＳＣ</v>
      </c>
      <c r="O125" s="67"/>
      <c r="P125" s="67"/>
      <c r="Q125" s="67"/>
      <c r="R125" s="16" t="s">
        <v>21</v>
      </c>
      <c r="S125" s="56" t="str">
        <f>BL107</f>
        <v>J.O.FC</v>
      </c>
      <c r="T125" s="67"/>
      <c r="U125" s="67"/>
      <c r="V125" s="67"/>
      <c r="W125" s="16" t="s">
        <v>22</v>
      </c>
      <c r="X125" s="56" t="str">
        <f>BL109</f>
        <v>東部ＳＣ</v>
      </c>
      <c r="Y125" s="67"/>
      <c r="Z125" s="67"/>
      <c r="AA125" s="67"/>
      <c r="AM125" s="112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4"/>
      <c r="BD125" s="115"/>
      <c r="BE125" s="116"/>
      <c r="BF125" s="116"/>
      <c r="BG125" s="117"/>
      <c r="BK125" s="3">
        <v>5</v>
      </c>
    </row>
    <row r="126" spans="2:63" ht="13.5">
      <c r="B126" s="67" t="s">
        <v>71</v>
      </c>
      <c r="C126" s="67"/>
      <c r="D126" s="67"/>
      <c r="E126" s="68" t="s">
        <v>72</v>
      </c>
      <c r="F126" s="68"/>
      <c r="G126" s="68"/>
      <c r="H126" s="68"/>
      <c r="I126" s="67" t="str">
        <f>BL108</f>
        <v>六郷小</v>
      </c>
      <c r="J126" s="67"/>
      <c r="K126" s="67"/>
      <c r="L126" s="67"/>
      <c r="M126" s="13" t="s">
        <v>63</v>
      </c>
      <c r="N126" s="72" t="str">
        <f>BL111</f>
        <v>カブラJFC</v>
      </c>
      <c r="O126" s="72"/>
      <c r="P126" s="72"/>
      <c r="Q126" s="72"/>
      <c r="R126" s="16" t="s">
        <v>21</v>
      </c>
      <c r="S126" s="56" t="str">
        <f>BL110</f>
        <v>西ＦＣ</v>
      </c>
      <c r="T126" s="67"/>
      <c r="U126" s="67"/>
      <c r="V126" s="67"/>
      <c r="W126" s="16" t="s">
        <v>22</v>
      </c>
      <c r="X126" s="56" t="str">
        <f>BL107</f>
        <v>J.O.FC</v>
      </c>
      <c r="Y126" s="67"/>
      <c r="Z126" s="67"/>
      <c r="AA126" s="67"/>
      <c r="AM126" s="47" t="s">
        <v>47</v>
      </c>
      <c r="AN126" s="47"/>
      <c r="AO126" s="47"/>
      <c r="AP126" s="47"/>
      <c r="AQ126" s="47" t="str">
        <f>AC112</f>
        <v>東部ＳＣ</v>
      </c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178" t="s">
        <v>159</v>
      </c>
      <c r="BE126" s="179"/>
      <c r="BF126" s="179"/>
      <c r="BG126" s="180"/>
      <c r="BK126" s="3">
        <v>6</v>
      </c>
    </row>
    <row r="127" spans="2:63" ht="14.25" thickBot="1">
      <c r="B127" s="67" t="s">
        <v>87</v>
      </c>
      <c r="C127" s="67"/>
      <c r="D127" s="67"/>
      <c r="E127" s="68" t="s">
        <v>88</v>
      </c>
      <c r="F127" s="68"/>
      <c r="G127" s="68"/>
      <c r="H127" s="68"/>
      <c r="I127" s="67" t="str">
        <f>BL107</f>
        <v>J.O.FC</v>
      </c>
      <c r="J127" s="67"/>
      <c r="K127" s="67"/>
      <c r="L127" s="67"/>
      <c r="M127" s="13" t="s">
        <v>89</v>
      </c>
      <c r="N127" s="67" t="str">
        <f>BL110</f>
        <v>西ＦＣ</v>
      </c>
      <c r="O127" s="67"/>
      <c r="P127" s="67"/>
      <c r="Q127" s="67"/>
      <c r="R127" s="16" t="s">
        <v>21</v>
      </c>
      <c r="S127" s="58" t="str">
        <f>BL111</f>
        <v>カブラJFC</v>
      </c>
      <c r="T127" s="72"/>
      <c r="U127" s="72"/>
      <c r="V127" s="72"/>
      <c r="W127" s="16" t="s">
        <v>22</v>
      </c>
      <c r="X127" s="56" t="str">
        <f>BL108</f>
        <v>六郷小</v>
      </c>
      <c r="Y127" s="67"/>
      <c r="Z127" s="67"/>
      <c r="AA127" s="67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181"/>
      <c r="BE127" s="182"/>
      <c r="BF127" s="182"/>
      <c r="BG127" s="183"/>
      <c r="BK127" s="3" t="s">
        <v>90</v>
      </c>
    </row>
    <row r="128" spans="2:63" ht="14.25" thickTop="1">
      <c r="B128" s="21"/>
      <c r="C128" s="21"/>
      <c r="D128" s="21"/>
      <c r="E128" s="22"/>
      <c r="F128" s="22"/>
      <c r="G128" s="22"/>
      <c r="H128" s="22"/>
      <c r="I128" s="21"/>
      <c r="J128" s="21"/>
      <c r="K128" s="21"/>
      <c r="L128" s="21"/>
      <c r="M128" s="21"/>
      <c r="N128" s="21"/>
      <c r="O128" s="21"/>
      <c r="P128" s="21"/>
      <c r="Q128" s="21"/>
      <c r="R128" s="23"/>
      <c r="S128" s="21"/>
      <c r="T128" s="21"/>
      <c r="U128" s="21"/>
      <c r="V128" s="21"/>
      <c r="W128" s="23"/>
      <c r="X128" s="21"/>
      <c r="Y128" s="21"/>
      <c r="Z128" s="21"/>
      <c r="AA128" s="21"/>
      <c r="AM128" s="111" t="s">
        <v>48</v>
      </c>
      <c r="AN128" s="111"/>
      <c r="AO128" s="111"/>
      <c r="AP128" s="111"/>
      <c r="AQ128" s="111" t="str">
        <f>AC110</f>
        <v>六郷小</v>
      </c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K128" s="3">
        <v>1</v>
      </c>
    </row>
    <row r="129" spans="39:63" ht="13.5"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K129" s="3">
        <v>2</v>
      </c>
    </row>
    <row r="130" spans="1:63" ht="13.5">
      <c r="A130" s="3" t="s">
        <v>26</v>
      </c>
      <c r="AM130" s="62" t="s">
        <v>49</v>
      </c>
      <c r="AN130" s="62"/>
      <c r="AO130" s="62"/>
      <c r="AP130" s="62"/>
      <c r="AQ130" s="62" t="str">
        <f>AC118</f>
        <v>北ＳＣ</v>
      </c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K130" s="3">
        <v>3</v>
      </c>
    </row>
    <row r="131" spans="39:63" ht="13.5"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K131" s="3">
        <v>4</v>
      </c>
    </row>
    <row r="132" spans="2:63" ht="13.5">
      <c r="B132" s="67"/>
      <c r="C132" s="67"/>
      <c r="D132" s="67"/>
      <c r="E132" s="67"/>
      <c r="F132" s="67"/>
      <c r="G132" s="67"/>
      <c r="H132" s="67"/>
      <c r="I132" s="67" t="s">
        <v>91</v>
      </c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M132" s="62" t="s">
        <v>50</v>
      </c>
      <c r="AN132" s="62"/>
      <c r="AO132" s="62"/>
      <c r="AP132" s="62"/>
      <c r="AQ132" s="62" t="str">
        <f>AC116</f>
        <v>カブラJFC</v>
      </c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K132" s="3">
        <v>5</v>
      </c>
    </row>
    <row r="133" spans="2:63" ht="13.5">
      <c r="B133" s="89" t="s">
        <v>20</v>
      </c>
      <c r="C133" s="90"/>
      <c r="D133" s="73"/>
      <c r="E133" s="27" t="s">
        <v>55</v>
      </c>
      <c r="F133" s="27"/>
      <c r="G133" s="27"/>
      <c r="H133" s="27"/>
      <c r="I133" s="67" t="s">
        <v>24</v>
      </c>
      <c r="J133" s="67"/>
      <c r="K133" s="67"/>
      <c r="L133" s="67"/>
      <c r="M133" s="67"/>
      <c r="N133" s="67"/>
      <c r="O133" s="67"/>
      <c r="P133" s="67"/>
      <c r="Q133" s="67"/>
      <c r="R133" s="67" t="s">
        <v>23</v>
      </c>
      <c r="S133" s="67"/>
      <c r="T133" s="67"/>
      <c r="U133" s="67"/>
      <c r="V133" s="67"/>
      <c r="W133" s="67"/>
      <c r="X133" s="67"/>
      <c r="Y133" s="67"/>
      <c r="Z133" s="67"/>
      <c r="AA133" s="67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K133" s="3">
        <v>6</v>
      </c>
    </row>
    <row r="134" spans="2:27" ht="13.5">
      <c r="B134" s="67" t="s">
        <v>78</v>
      </c>
      <c r="C134" s="67"/>
      <c r="D134" s="67"/>
      <c r="E134" s="68" t="s">
        <v>79</v>
      </c>
      <c r="F134" s="68"/>
      <c r="G134" s="68"/>
      <c r="H134" s="68"/>
      <c r="I134" s="67" t="str">
        <f>BL107</f>
        <v>J.O.FC</v>
      </c>
      <c r="J134" s="67"/>
      <c r="K134" s="67"/>
      <c r="L134" s="67"/>
      <c r="M134" s="13" t="s">
        <v>56</v>
      </c>
      <c r="N134" s="67" t="str">
        <f>BL108</f>
        <v>六郷小</v>
      </c>
      <c r="O134" s="67"/>
      <c r="P134" s="67"/>
      <c r="Q134" s="67"/>
      <c r="R134" s="16" t="s">
        <v>21</v>
      </c>
      <c r="S134" s="58" t="str">
        <f>BL111</f>
        <v>カブラJFC</v>
      </c>
      <c r="T134" s="72"/>
      <c r="U134" s="72"/>
      <c r="V134" s="72"/>
      <c r="W134" s="16" t="s">
        <v>22</v>
      </c>
      <c r="X134" s="56" t="str">
        <f>BL112</f>
        <v>北ＳＣ</v>
      </c>
      <c r="Y134" s="67"/>
      <c r="Z134" s="67"/>
      <c r="AA134" s="67"/>
    </row>
    <row r="135" spans="2:27" ht="13.5">
      <c r="B135" s="67" t="s">
        <v>92</v>
      </c>
      <c r="C135" s="67"/>
      <c r="D135" s="67"/>
      <c r="E135" s="68" t="s">
        <v>93</v>
      </c>
      <c r="F135" s="68"/>
      <c r="G135" s="68"/>
      <c r="H135" s="68"/>
      <c r="I135" s="67" t="str">
        <f>BL109</f>
        <v>東部ＳＣ</v>
      </c>
      <c r="J135" s="67"/>
      <c r="K135" s="67"/>
      <c r="L135" s="67"/>
      <c r="M135" s="13" t="s">
        <v>63</v>
      </c>
      <c r="N135" s="67" t="str">
        <f>BL110</f>
        <v>西ＦＣ</v>
      </c>
      <c r="O135" s="67"/>
      <c r="P135" s="67"/>
      <c r="Q135" s="67"/>
      <c r="R135" s="16" t="s">
        <v>21</v>
      </c>
      <c r="S135" s="56" t="str">
        <f>BL107</f>
        <v>J.O.FC</v>
      </c>
      <c r="T135" s="67"/>
      <c r="U135" s="67"/>
      <c r="V135" s="67"/>
      <c r="W135" s="16" t="s">
        <v>22</v>
      </c>
      <c r="X135" s="56" t="str">
        <f>BL108</f>
        <v>六郷小</v>
      </c>
      <c r="Y135" s="67"/>
      <c r="Z135" s="67"/>
      <c r="AA135" s="67"/>
    </row>
    <row r="136" spans="2:27" ht="13.5">
      <c r="B136" s="67" t="s">
        <v>83</v>
      </c>
      <c r="C136" s="67"/>
      <c r="D136" s="67"/>
      <c r="E136" s="68" t="s">
        <v>84</v>
      </c>
      <c r="F136" s="68"/>
      <c r="G136" s="68"/>
      <c r="H136" s="68"/>
      <c r="I136" s="72" t="str">
        <f>BL111</f>
        <v>カブラJFC</v>
      </c>
      <c r="J136" s="72"/>
      <c r="K136" s="72"/>
      <c r="L136" s="72"/>
      <c r="M136" s="13" t="s">
        <v>63</v>
      </c>
      <c r="N136" s="67" t="str">
        <f>BL112</f>
        <v>北ＳＣ</v>
      </c>
      <c r="O136" s="67"/>
      <c r="P136" s="67"/>
      <c r="Q136" s="67"/>
      <c r="R136" s="16" t="s">
        <v>21</v>
      </c>
      <c r="S136" s="56" t="str">
        <f>BL109</f>
        <v>東部ＳＣ</v>
      </c>
      <c r="T136" s="67"/>
      <c r="U136" s="67"/>
      <c r="V136" s="67"/>
      <c r="W136" s="16" t="s">
        <v>22</v>
      </c>
      <c r="X136" s="56" t="str">
        <f>BL110</f>
        <v>西ＦＣ</v>
      </c>
      <c r="Y136" s="67"/>
      <c r="Z136" s="67"/>
      <c r="AA136" s="67"/>
    </row>
    <row r="137" spans="1:63" s="1" customFormat="1" ht="25.5">
      <c r="A137" s="99" t="s">
        <v>121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K137" s="1" t="s">
        <v>27</v>
      </c>
    </row>
    <row r="138" spans="1:60" s="1" customFormat="1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2:59" ht="25.5" customHeight="1">
      <c r="B139" s="100" t="s">
        <v>30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C139" s="100" t="s">
        <v>37</v>
      </c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</row>
    <row r="140" ht="13.5">
      <c r="A140" s="3" t="s">
        <v>19</v>
      </c>
    </row>
    <row r="141" spans="29:64" ht="13.5">
      <c r="AC141" s="6"/>
      <c r="AD141" s="7"/>
      <c r="AE141" s="7"/>
      <c r="AF141" s="7"/>
      <c r="AG141" s="98" t="s">
        <v>142</v>
      </c>
      <c r="AH141" s="66"/>
      <c r="AI141" s="97"/>
      <c r="AJ141" s="66" t="s">
        <v>143</v>
      </c>
      <c r="AK141" s="66"/>
      <c r="AL141" s="66"/>
      <c r="AM141" s="98" t="s">
        <v>144</v>
      </c>
      <c r="AN141" s="66"/>
      <c r="AO141" s="97"/>
      <c r="AP141" s="66" t="s">
        <v>145</v>
      </c>
      <c r="AQ141" s="66"/>
      <c r="AR141" s="66"/>
      <c r="AS141" s="98" t="s">
        <v>146</v>
      </c>
      <c r="AT141" s="66"/>
      <c r="AU141" s="97"/>
      <c r="AV141" s="11" t="s">
        <v>31</v>
      </c>
      <c r="AW141" s="9" t="s">
        <v>32</v>
      </c>
      <c r="AX141" s="12" t="s">
        <v>33</v>
      </c>
      <c r="AY141" s="57" t="s">
        <v>34</v>
      </c>
      <c r="AZ141" s="58"/>
      <c r="BA141" s="55" t="s">
        <v>35</v>
      </c>
      <c r="BB141" s="56"/>
      <c r="BC141" s="66" t="s">
        <v>36</v>
      </c>
      <c r="BD141" s="97"/>
      <c r="BH141" s="5"/>
      <c r="BI141" s="5"/>
      <c r="BJ141" s="5"/>
      <c r="BK141" s="3">
        <v>1</v>
      </c>
      <c r="BL141" s="3" t="s">
        <v>123</v>
      </c>
    </row>
    <row r="142" spans="2:64" ht="13.5">
      <c r="B142" s="67"/>
      <c r="C142" s="67"/>
      <c r="D142" s="67"/>
      <c r="E142" s="67"/>
      <c r="F142" s="67"/>
      <c r="G142" s="67"/>
      <c r="H142" s="67"/>
      <c r="I142" s="67" t="s">
        <v>54</v>
      </c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C142" s="55" t="str">
        <f>BL141</f>
        <v>小幡ＦＣ</v>
      </c>
      <c r="AD142" s="95"/>
      <c r="AE142" s="95"/>
      <c r="AF142" s="95"/>
      <c r="AG142" s="6"/>
      <c r="AH142" s="7"/>
      <c r="AI142" s="14"/>
      <c r="AJ142" s="7"/>
      <c r="AK142" s="7" t="str">
        <f>IF(AJ143&gt;AL143,"○",IF(AJ143=AL143,"△","×"))</f>
        <v>○</v>
      </c>
      <c r="AL142" s="7"/>
      <c r="AM142" s="6"/>
      <c r="AN142" s="7" t="str">
        <f>IF(AM143&gt;AO143,"○",IF(AM143=AO143,"△","×"))</f>
        <v>○</v>
      </c>
      <c r="AO142" s="14"/>
      <c r="AP142" s="7"/>
      <c r="AQ142" s="7" t="str">
        <f>IF(AP143&gt;AR143,"○",IF(AP143=AR143,"△","×"))</f>
        <v>○</v>
      </c>
      <c r="AR142" s="7"/>
      <c r="AS142" s="8"/>
      <c r="AT142" s="7" t="str">
        <f>IF(AS143&gt;AU143,"○",IF(AS143=AU143,"△","×"))</f>
        <v>○</v>
      </c>
      <c r="AU142" s="10"/>
      <c r="AV142" s="15"/>
      <c r="AW142" s="7"/>
      <c r="AX142" s="15"/>
      <c r="AY142" s="7"/>
      <c r="AZ142" s="7"/>
      <c r="BA142" s="6"/>
      <c r="BB142" s="14"/>
      <c r="BC142" s="7"/>
      <c r="BD142" s="14"/>
      <c r="BK142" s="3">
        <v>2</v>
      </c>
      <c r="BL142" s="3" t="s">
        <v>124</v>
      </c>
    </row>
    <row r="143" spans="2:64" ht="13.5">
      <c r="B143" s="89" t="s">
        <v>20</v>
      </c>
      <c r="C143" s="90"/>
      <c r="D143" s="73"/>
      <c r="E143" s="89" t="s">
        <v>55</v>
      </c>
      <c r="F143" s="90"/>
      <c r="G143" s="90"/>
      <c r="H143" s="73"/>
      <c r="I143" s="67" t="s">
        <v>24</v>
      </c>
      <c r="J143" s="67"/>
      <c r="K143" s="67"/>
      <c r="L143" s="67"/>
      <c r="M143" s="67"/>
      <c r="N143" s="67"/>
      <c r="O143" s="67"/>
      <c r="P143" s="67"/>
      <c r="Q143" s="67"/>
      <c r="R143" s="67" t="s">
        <v>23</v>
      </c>
      <c r="S143" s="67"/>
      <c r="T143" s="67"/>
      <c r="U143" s="67"/>
      <c r="V143" s="67"/>
      <c r="W143" s="67"/>
      <c r="X143" s="67"/>
      <c r="Y143" s="67"/>
      <c r="Z143" s="67"/>
      <c r="AA143" s="67"/>
      <c r="AC143" s="96"/>
      <c r="AD143" s="95"/>
      <c r="AE143" s="95"/>
      <c r="AF143" s="95"/>
      <c r="AG143" s="17"/>
      <c r="AH143" s="18"/>
      <c r="AI143" s="19"/>
      <c r="AJ143" s="20">
        <v>8</v>
      </c>
      <c r="AK143" s="18" t="s">
        <v>56</v>
      </c>
      <c r="AL143" s="20">
        <v>0</v>
      </c>
      <c r="AM143" s="17">
        <v>1</v>
      </c>
      <c r="AN143" s="18" t="s">
        <v>56</v>
      </c>
      <c r="AO143" s="19">
        <v>0</v>
      </c>
      <c r="AP143" s="20">
        <v>7</v>
      </c>
      <c r="AQ143" s="18" t="s">
        <v>56</v>
      </c>
      <c r="AR143" s="20">
        <v>0</v>
      </c>
      <c r="AS143" s="17">
        <v>2</v>
      </c>
      <c r="AT143" s="18" t="s">
        <v>56</v>
      </c>
      <c r="AU143" s="19">
        <v>1</v>
      </c>
      <c r="AV143" s="38">
        <v>4</v>
      </c>
      <c r="AW143" s="39">
        <v>0</v>
      </c>
      <c r="AX143" s="38">
        <v>0</v>
      </c>
      <c r="AY143" s="53">
        <f>AV143*3+AW143</f>
        <v>12</v>
      </c>
      <c r="AZ143" s="54"/>
      <c r="BA143" s="53">
        <f>AG143+AJ143+AM143+AP143+AS143-AI143-AL143-AO143-AR143-AU143</f>
        <v>17</v>
      </c>
      <c r="BB143" s="54"/>
      <c r="BC143" s="20"/>
      <c r="BD143" s="19">
        <v>1</v>
      </c>
      <c r="BK143" s="3">
        <v>3</v>
      </c>
      <c r="BL143" s="3" t="s">
        <v>125</v>
      </c>
    </row>
    <row r="144" spans="2:64" ht="13.5">
      <c r="B144" s="67" t="s">
        <v>57</v>
      </c>
      <c r="C144" s="67"/>
      <c r="D144" s="67"/>
      <c r="E144" s="68" t="s">
        <v>58</v>
      </c>
      <c r="F144" s="68"/>
      <c r="G144" s="68"/>
      <c r="H144" s="68"/>
      <c r="I144" s="67" t="str">
        <f>BL141</f>
        <v>小幡ＦＣ</v>
      </c>
      <c r="J144" s="67"/>
      <c r="K144" s="67"/>
      <c r="L144" s="67"/>
      <c r="M144" s="13" t="s">
        <v>59</v>
      </c>
      <c r="N144" s="101" t="str">
        <f>BL142</f>
        <v>久留馬ＳＣ</v>
      </c>
      <c r="O144" s="101"/>
      <c r="P144" s="101"/>
      <c r="Q144" s="101"/>
      <c r="R144" s="16" t="s">
        <v>21</v>
      </c>
      <c r="S144" s="102" t="str">
        <f>BL145</f>
        <v>倉賀野ＳＣ</v>
      </c>
      <c r="T144" s="101"/>
      <c r="U144" s="101"/>
      <c r="V144" s="101"/>
      <c r="W144" s="16" t="s">
        <v>22</v>
      </c>
      <c r="X144" s="56" t="str">
        <f>BL144</f>
        <v>倉渕ＪＳＣ</v>
      </c>
      <c r="Y144" s="67"/>
      <c r="Z144" s="67"/>
      <c r="AA144" s="67"/>
      <c r="AC144" s="55" t="str">
        <f>BL142</f>
        <v>久留馬ＳＣ</v>
      </c>
      <c r="AD144" s="95"/>
      <c r="AE144" s="95"/>
      <c r="AF144" s="95"/>
      <c r="AG144" s="6"/>
      <c r="AH144" s="7" t="str">
        <f>IF(AG145&gt;AI145,"○",IF(AG145=AI145,"△","×"))</f>
        <v>×</v>
      </c>
      <c r="AI144" s="14"/>
      <c r="AJ144" s="7"/>
      <c r="AK144" s="7"/>
      <c r="AL144" s="7"/>
      <c r="AM144" s="6"/>
      <c r="AN144" s="7" t="str">
        <f>IF(AM145&gt;AO145,"○",IF(AM145=AO145,"△","×"))</f>
        <v>×</v>
      </c>
      <c r="AO144" s="14"/>
      <c r="AP144" s="7"/>
      <c r="AQ144" s="7" t="str">
        <f>IF(AP145&gt;AR145,"○",IF(AP145=AR145,"△","×"))</f>
        <v>○</v>
      </c>
      <c r="AR144" s="7"/>
      <c r="AS144" s="6"/>
      <c r="AT144" s="7" t="str">
        <f>IF(AS145&gt;AU145,"○",IF(AS145=AU145,"△","×"))</f>
        <v>×</v>
      </c>
      <c r="AU144" s="14"/>
      <c r="AV144" s="15"/>
      <c r="AW144" s="7"/>
      <c r="AX144" s="15"/>
      <c r="AY144" s="7"/>
      <c r="AZ144" s="7"/>
      <c r="BA144" s="6"/>
      <c r="BB144" s="14"/>
      <c r="BC144" s="7"/>
      <c r="BD144" s="14"/>
      <c r="BK144" s="3">
        <v>4</v>
      </c>
      <c r="BL144" s="3" t="s">
        <v>126</v>
      </c>
    </row>
    <row r="145" spans="2:64" ht="13.5">
      <c r="B145" s="67" t="s">
        <v>60</v>
      </c>
      <c r="C145" s="67"/>
      <c r="D145" s="67"/>
      <c r="E145" s="68" t="s">
        <v>61</v>
      </c>
      <c r="F145" s="68"/>
      <c r="G145" s="68"/>
      <c r="H145" s="68"/>
      <c r="I145" s="106" t="str">
        <f>BL143</f>
        <v>ファナティコス</v>
      </c>
      <c r="J145" s="106"/>
      <c r="K145" s="106"/>
      <c r="L145" s="106"/>
      <c r="M145" s="13" t="s">
        <v>62</v>
      </c>
      <c r="N145" s="67" t="str">
        <f>BL144</f>
        <v>倉渕ＪＳＣ</v>
      </c>
      <c r="O145" s="67"/>
      <c r="P145" s="67"/>
      <c r="Q145" s="67"/>
      <c r="R145" s="16" t="s">
        <v>21</v>
      </c>
      <c r="S145" s="102" t="str">
        <f>BL142</f>
        <v>久留馬ＳＣ</v>
      </c>
      <c r="T145" s="101"/>
      <c r="U145" s="101"/>
      <c r="V145" s="101"/>
      <c r="W145" s="16" t="s">
        <v>22</v>
      </c>
      <c r="X145" s="56" t="str">
        <f>BL141</f>
        <v>小幡ＦＣ</v>
      </c>
      <c r="Y145" s="67"/>
      <c r="Z145" s="67"/>
      <c r="AA145" s="67"/>
      <c r="AC145" s="96"/>
      <c r="AD145" s="95"/>
      <c r="AE145" s="95"/>
      <c r="AF145" s="95"/>
      <c r="AG145" s="17">
        <v>0</v>
      </c>
      <c r="AH145" s="18" t="s">
        <v>63</v>
      </c>
      <c r="AI145" s="19">
        <v>8</v>
      </c>
      <c r="AJ145" s="20"/>
      <c r="AK145" s="18"/>
      <c r="AL145" s="20"/>
      <c r="AM145" s="17">
        <v>0</v>
      </c>
      <c r="AN145" s="18" t="s">
        <v>63</v>
      </c>
      <c r="AO145" s="19">
        <v>4</v>
      </c>
      <c r="AP145" s="20">
        <v>3</v>
      </c>
      <c r="AQ145" s="18" t="s">
        <v>63</v>
      </c>
      <c r="AR145" s="20">
        <v>1</v>
      </c>
      <c r="AS145" s="17">
        <v>0</v>
      </c>
      <c r="AT145" s="18" t="s">
        <v>63</v>
      </c>
      <c r="AU145" s="19">
        <v>9</v>
      </c>
      <c r="AV145" s="38">
        <v>1</v>
      </c>
      <c r="AW145" s="39">
        <v>0</v>
      </c>
      <c r="AX145" s="38">
        <v>3</v>
      </c>
      <c r="AY145" s="53">
        <f>AV145*3+AW145</f>
        <v>3</v>
      </c>
      <c r="AZ145" s="54"/>
      <c r="BA145" s="53">
        <f>AG145+AJ145+AM145+AP145+AS145-AI145-AL145-AO145-AR145-AU145</f>
        <v>-19</v>
      </c>
      <c r="BB145" s="54"/>
      <c r="BC145" s="20"/>
      <c r="BD145" s="19">
        <v>4</v>
      </c>
      <c r="BK145" s="3">
        <v>5</v>
      </c>
      <c r="BL145" s="3" t="s">
        <v>127</v>
      </c>
    </row>
    <row r="146" spans="2:63" ht="13.5">
      <c r="B146" s="67" t="s">
        <v>64</v>
      </c>
      <c r="C146" s="67"/>
      <c r="D146" s="67"/>
      <c r="E146" s="68" t="s">
        <v>65</v>
      </c>
      <c r="F146" s="68"/>
      <c r="G146" s="68"/>
      <c r="H146" s="68"/>
      <c r="I146" s="67" t="str">
        <f>BL141</f>
        <v>小幡ＦＣ</v>
      </c>
      <c r="J146" s="67"/>
      <c r="K146" s="67"/>
      <c r="L146" s="67"/>
      <c r="M146" s="13" t="s">
        <v>66</v>
      </c>
      <c r="N146" s="101" t="str">
        <f>BL145</f>
        <v>倉賀野ＳＣ</v>
      </c>
      <c r="O146" s="101"/>
      <c r="P146" s="101"/>
      <c r="Q146" s="101"/>
      <c r="R146" s="16" t="s">
        <v>21</v>
      </c>
      <c r="S146" s="56" t="str">
        <f>BL144</f>
        <v>倉渕ＪＳＣ</v>
      </c>
      <c r="T146" s="67"/>
      <c r="U146" s="67"/>
      <c r="V146" s="67"/>
      <c r="W146" s="16" t="s">
        <v>22</v>
      </c>
      <c r="X146" s="105" t="str">
        <f>BL143</f>
        <v>ファナティコス</v>
      </c>
      <c r="Y146" s="106"/>
      <c r="Z146" s="106"/>
      <c r="AA146" s="106"/>
      <c r="AC146" s="108" t="str">
        <f>BL143</f>
        <v>ファナティコス</v>
      </c>
      <c r="AD146" s="109"/>
      <c r="AE146" s="109"/>
      <c r="AF146" s="109"/>
      <c r="AG146" s="6"/>
      <c r="AH146" s="7" t="str">
        <f>IF(AG147&gt;AI147,"○",IF(AG147=AI147,"△","×"))</f>
        <v>×</v>
      </c>
      <c r="AI146" s="14"/>
      <c r="AJ146" s="7"/>
      <c r="AK146" s="7" t="str">
        <f>IF(AJ147&gt;AL147,"○",IF(AJ147=AL147,"△","×"))</f>
        <v>○</v>
      </c>
      <c r="AL146" s="7"/>
      <c r="AM146" s="6"/>
      <c r="AN146" s="7"/>
      <c r="AO146" s="14"/>
      <c r="AP146" s="7"/>
      <c r="AQ146" s="7" t="str">
        <f>IF(AP147&gt;AR147,"○",IF(AP147=AR147,"△","×"))</f>
        <v>○</v>
      </c>
      <c r="AR146" s="7"/>
      <c r="AS146" s="6"/>
      <c r="AT146" s="7" t="str">
        <f>IF(AS147&gt;AU147,"○",IF(AS147=AU147,"△","×"))</f>
        <v>△</v>
      </c>
      <c r="AU146" s="14"/>
      <c r="AV146" s="15"/>
      <c r="AW146" s="7"/>
      <c r="AX146" s="15"/>
      <c r="AY146" s="7"/>
      <c r="AZ146" s="7"/>
      <c r="BA146" s="6"/>
      <c r="BB146" s="14"/>
      <c r="BC146" s="7"/>
      <c r="BD146" s="14"/>
      <c r="BK146" s="3">
        <v>6</v>
      </c>
    </row>
    <row r="147" spans="2:56" ht="13.5">
      <c r="B147" s="67" t="s">
        <v>67</v>
      </c>
      <c r="C147" s="67"/>
      <c r="D147" s="67"/>
      <c r="E147" s="68" t="s">
        <v>68</v>
      </c>
      <c r="F147" s="68"/>
      <c r="G147" s="68"/>
      <c r="H147" s="68"/>
      <c r="I147" s="101" t="str">
        <f>BL142</f>
        <v>久留馬ＳＣ</v>
      </c>
      <c r="J147" s="101"/>
      <c r="K147" s="101"/>
      <c r="L147" s="101"/>
      <c r="M147" s="13" t="s">
        <v>69</v>
      </c>
      <c r="N147" s="106" t="str">
        <f>BL143</f>
        <v>ファナティコス</v>
      </c>
      <c r="O147" s="106"/>
      <c r="P147" s="106"/>
      <c r="Q147" s="106"/>
      <c r="R147" s="16" t="s">
        <v>21</v>
      </c>
      <c r="S147" s="56" t="str">
        <f>BL141</f>
        <v>小幡ＦＣ</v>
      </c>
      <c r="T147" s="67"/>
      <c r="U147" s="67"/>
      <c r="V147" s="67"/>
      <c r="W147" s="16" t="s">
        <v>22</v>
      </c>
      <c r="X147" s="102" t="str">
        <f>BL145</f>
        <v>倉賀野ＳＣ</v>
      </c>
      <c r="Y147" s="101"/>
      <c r="Z147" s="101"/>
      <c r="AA147" s="101"/>
      <c r="AC147" s="110"/>
      <c r="AD147" s="109"/>
      <c r="AE147" s="109"/>
      <c r="AF147" s="109"/>
      <c r="AG147" s="17">
        <v>0</v>
      </c>
      <c r="AH147" s="18" t="s">
        <v>63</v>
      </c>
      <c r="AI147" s="19">
        <v>1</v>
      </c>
      <c r="AJ147" s="20">
        <v>4</v>
      </c>
      <c r="AK147" s="18" t="s">
        <v>63</v>
      </c>
      <c r="AL147" s="20">
        <v>0</v>
      </c>
      <c r="AM147" s="17"/>
      <c r="AN147" s="18"/>
      <c r="AO147" s="19"/>
      <c r="AP147" s="20">
        <v>9</v>
      </c>
      <c r="AQ147" s="18" t="s">
        <v>63</v>
      </c>
      <c r="AR147" s="20">
        <v>0</v>
      </c>
      <c r="AS147" s="17">
        <v>0</v>
      </c>
      <c r="AT147" s="18" t="s">
        <v>63</v>
      </c>
      <c r="AU147" s="19">
        <v>0</v>
      </c>
      <c r="AV147" s="38">
        <v>2</v>
      </c>
      <c r="AW147" s="39">
        <v>1</v>
      </c>
      <c r="AX147" s="38">
        <v>1</v>
      </c>
      <c r="AY147" s="53">
        <f>AV147*3+AW147</f>
        <v>7</v>
      </c>
      <c r="AZ147" s="54"/>
      <c r="BA147" s="53">
        <f>AG147+AJ147+AM147+AP147+AS147-AI147-AL147-AO147-AR147-AU147</f>
        <v>12</v>
      </c>
      <c r="BB147" s="54"/>
      <c r="BC147" s="20"/>
      <c r="BD147" s="19">
        <v>3</v>
      </c>
    </row>
    <row r="148" spans="2:56" ht="13.5">
      <c r="B148" s="67" t="s">
        <v>71</v>
      </c>
      <c r="C148" s="67"/>
      <c r="D148" s="67"/>
      <c r="E148" s="68" t="s">
        <v>72</v>
      </c>
      <c r="F148" s="68"/>
      <c r="G148" s="68"/>
      <c r="H148" s="68"/>
      <c r="I148" s="67" t="str">
        <f>BL144</f>
        <v>倉渕ＪＳＣ</v>
      </c>
      <c r="J148" s="67"/>
      <c r="K148" s="67"/>
      <c r="L148" s="67"/>
      <c r="M148" s="13" t="s">
        <v>63</v>
      </c>
      <c r="N148" s="101" t="str">
        <f>BL145</f>
        <v>倉賀野ＳＣ</v>
      </c>
      <c r="O148" s="101"/>
      <c r="P148" s="101"/>
      <c r="Q148" s="101"/>
      <c r="R148" s="16" t="s">
        <v>21</v>
      </c>
      <c r="S148" s="105" t="str">
        <f>BL143</f>
        <v>ファナティコス</v>
      </c>
      <c r="T148" s="106"/>
      <c r="U148" s="106"/>
      <c r="V148" s="106"/>
      <c r="W148" s="16" t="s">
        <v>22</v>
      </c>
      <c r="X148" s="102" t="str">
        <f>BL142</f>
        <v>久留馬ＳＣ</v>
      </c>
      <c r="Y148" s="101"/>
      <c r="Z148" s="101"/>
      <c r="AA148" s="101"/>
      <c r="AC148" s="55" t="str">
        <f>BL144</f>
        <v>倉渕ＪＳＣ</v>
      </c>
      <c r="AD148" s="95"/>
      <c r="AE148" s="95"/>
      <c r="AF148" s="95"/>
      <c r="AG148" s="6"/>
      <c r="AH148" s="7" t="str">
        <f>IF(AG149&gt;AI149,"○",IF(AG149=AI149,"△","×"))</f>
        <v>×</v>
      </c>
      <c r="AI148" s="14"/>
      <c r="AJ148" s="7"/>
      <c r="AK148" s="7" t="str">
        <f>IF(AJ149&gt;AL149,"○",IF(AJ149=AL149,"△","×"))</f>
        <v>×</v>
      </c>
      <c r="AL148" s="7"/>
      <c r="AM148" s="6"/>
      <c r="AN148" s="7" t="str">
        <f>IF(AM149&gt;AO149,"○",IF(AM149=AO149,"△","×"))</f>
        <v>×</v>
      </c>
      <c r="AO148" s="14"/>
      <c r="AP148" s="7"/>
      <c r="AQ148" s="7"/>
      <c r="AR148" s="7"/>
      <c r="AS148" s="6"/>
      <c r="AT148" s="7" t="str">
        <f>IF(AS149&gt;AU149,"○",IF(AS149=AU149,"△","×"))</f>
        <v>×</v>
      </c>
      <c r="AU148" s="14"/>
      <c r="AV148" s="15"/>
      <c r="AW148" s="7"/>
      <c r="AX148" s="15"/>
      <c r="AY148" s="7"/>
      <c r="AZ148" s="7"/>
      <c r="BA148" s="6"/>
      <c r="BB148" s="14"/>
      <c r="BC148" s="7"/>
      <c r="BD148" s="14"/>
    </row>
    <row r="149" spans="2:56" ht="13.5">
      <c r="B149" s="66"/>
      <c r="C149" s="66"/>
      <c r="D149" s="66"/>
      <c r="E149" s="70"/>
      <c r="F149" s="70"/>
      <c r="G149" s="70"/>
      <c r="H149" s="70"/>
      <c r="I149" s="66"/>
      <c r="J149" s="66"/>
      <c r="K149" s="66"/>
      <c r="L149" s="66"/>
      <c r="M149" s="9"/>
      <c r="N149" s="71"/>
      <c r="O149" s="71"/>
      <c r="P149" s="71"/>
      <c r="Q149" s="71"/>
      <c r="R149" s="7"/>
      <c r="S149" s="107"/>
      <c r="T149" s="107"/>
      <c r="U149" s="107"/>
      <c r="V149" s="107"/>
      <c r="W149" s="7"/>
      <c r="X149" s="66"/>
      <c r="Y149" s="66"/>
      <c r="Z149" s="66"/>
      <c r="AA149" s="66"/>
      <c r="AC149" s="96"/>
      <c r="AD149" s="95"/>
      <c r="AE149" s="95"/>
      <c r="AF149" s="95"/>
      <c r="AG149" s="17">
        <v>0</v>
      </c>
      <c r="AH149" s="18" t="s">
        <v>63</v>
      </c>
      <c r="AI149" s="19">
        <v>7</v>
      </c>
      <c r="AJ149" s="20">
        <v>1</v>
      </c>
      <c r="AK149" s="18" t="s">
        <v>63</v>
      </c>
      <c r="AL149" s="20">
        <v>3</v>
      </c>
      <c r="AM149" s="17">
        <v>0</v>
      </c>
      <c r="AN149" s="18" t="s">
        <v>63</v>
      </c>
      <c r="AO149" s="19">
        <v>9</v>
      </c>
      <c r="AP149" s="20"/>
      <c r="AQ149" s="20"/>
      <c r="AR149" s="20"/>
      <c r="AS149" s="17">
        <v>1</v>
      </c>
      <c r="AT149" s="18" t="s">
        <v>63</v>
      </c>
      <c r="AU149" s="19">
        <v>7</v>
      </c>
      <c r="AV149" s="38">
        <v>0</v>
      </c>
      <c r="AW149" s="39">
        <v>0</v>
      </c>
      <c r="AX149" s="38">
        <v>4</v>
      </c>
      <c r="AY149" s="53">
        <f>AV149*3+AW149</f>
        <v>0</v>
      </c>
      <c r="AZ149" s="54"/>
      <c r="BA149" s="53">
        <f>AG149+AJ149+AM149+AP149+AS149-AI149-AL149-AO149-AR149-AU149</f>
        <v>-24</v>
      </c>
      <c r="BB149" s="54"/>
      <c r="BC149" s="20"/>
      <c r="BD149" s="19">
        <v>5</v>
      </c>
    </row>
    <row r="150" spans="2:56" ht="13.5">
      <c r="B150" s="21"/>
      <c r="C150" s="21"/>
      <c r="D150" s="21"/>
      <c r="E150" s="22"/>
      <c r="F150" s="22"/>
      <c r="G150" s="22"/>
      <c r="H150" s="22"/>
      <c r="I150" s="21"/>
      <c r="J150" s="21"/>
      <c r="K150" s="21"/>
      <c r="L150" s="21"/>
      <c r="M150" s="21"/>
      <c r="N150" s="21"/>
      <c r="O150" s="21"/>
      <c r="P150" s="21"/>
      <c r="Q150" s="21"/>
      <c r="R150" s="23"/>
      <c r="S150" s="21"/>
      <c r="T150" s="21"/>
      <c r="U150" s="21"/>
      <c r="V150" s="21"/>
      <c r="W150" s="23"/>
      <c r="X150" s="21"/>
      <c r="Y150" s="21"/>
      <c r="Z150" s="21"/>
      <c r="AA150" s="21"/>
      <c r="AC150" s="55" t="str">
        <f>BL145</f>
        <v>倉賀野ＳＣ</v>
      </c>
      <c r="AD150" s="95"/>
      <c r="AE150" s="95"/>
      <c r="AF150" s="95"/>
      <c r="AG150" s="6"/>
      <c r="AH150" s="7" t="str">
        <f>IF(AG151&gt;AI151,"○",IF(AG151=AI151,"△","×"))</f>
        <v>×</v>
      </c>
      <c r="AI150" s="14"/>
      <c r="AJ150" s="7"/>
      <c r="AK150" s="7" t="str">
        <f>IF(AJ151&gt;AL151,"○",IF(AJ151=AL151,"△","×"))</f>
        <v>○</v>
      </c>
      <c r="AL150" s="7"/>
      <c r="AM150" s="6"/>
      <c r="AN150" s="7" t="str">
        <f>IF(AM151&gt;AO151,"○",IF(AM151=AO151,"△","×"))</f>
        <v>△</v>
      </c>
      <c r="AO150" s="14"/>
      <c r="AP150" s="7"/>
      <c r="AQ150" s="7" t="str">
        <f>IF(AP151&gt;AR151,"○",IF(AP151=AR151,"△","×"))</f>
        <v>○</v>
      </c>
      <c r="AR150" s="7"/>
      <c r="AS150" s="6"/>
      <c r="AT150" s="7"/>
      <c r="AU150" s="14"/>
      <c r="AV150" s="15"/>
      <c r="AW150" s="7"/>
      <c r="AX150" s="15"/>
      <c r="AY150" s="7"/>
      <c r="AZ150" s="7"/>
      <c r="BA150" s="6"/>
      <c r="BB150" s="14"/>
      <c r="BC150" s="7"/>
      <c r="BD150" s="14"/>
    </row>
    <row r="151" spans="29:59" ht="13.5">
      <c r="AC151" s="96"/>
      <c r="AD151" s="95"/>
      <c r="AE151" s="95"/>
      <c r="AF151" s="95"/>
      <c r="AG151" s="17">
        <v>1</v>
      </c>
      <c r="AH151" s="18" t="s">
        <v>63</v>
      </c>
      <c r="AI151" s="19">
        <v>2</v>
      </c>
      <c r="AJ151" s="20">
        <v>9</v>
      </c>
      <c r="AK151" s="18" t="s">
        <v>63</v>
      </c>
      <c r="AL151" s="20">
        <v>0</v>
      </c>
      <c r="AM151" s="17">
        <v>0</v>
      </c>
      <c r="AN151" s="18" t="s">
        <v>63</v>
      </c>
      <c r="AO151" s="19">
        <v>0</v>
      </c>
      <c r="AP151" s="20">
        <v>7</v>
      </c>
      <c r="AQ151" s="18" t="s">
        <v>63</v>
      </c>
      <c r="AR151" s="20">
        <v>1</v>
      </c>
      <c r="AS151" s="17"/>
      <c r="AT151" s="20"/>
      <c r="AU151" s="19"/>
      <c r="AV151" s="38">
        <v>2</v>
      </c>
      <c r="AW151" s="39">
        <v>1</v>
      </c>
      <c r="AX151" s="38">
        <v>1</v>
      </c>
      <c r="AY151" s="53">
        <f>AV151*3+AW151</f>
        <v>7</v>
      </c>
      <c r="AZ151" s="54"/>
      <c r="BA151" s="53">
        <f>AG151+AJ151+AM151+AP151+AS151-AI151-AL151-AO151-AR151-AU151</f>
        <v>14</v>
      </c>
      <c r="BB151" s="54"/>
      <c r="BC151" s="20"/>
      <c r="BD151" s="19">
        <v>2</v>
      </c>
      <c r="BE151" s="24"/>
      <c r="BF151" s="23"/>
      <c r="BG151" s="23"/>
    </row>
    <row r="152" spans="1:59" ht="13.5">
      <c r="A152" s="3" t="s">
        <v>25</v>
      </c>
      <c r="AC152" s="66"/>
      <c r="AD152" s="93"/>
      <c r="AE152" s="93"/>
      <c r="AF152" s="93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23"/>
      <c r="BF152" s="23"/>
      <c r="BG152" s="23"/>
    </row>
    <row r="153" spans="29:59" ht="13.5">
      <c r="AC153" s="94"/>
      <c r="AD153" s="94"/>
      <c r="AE153" s="94"/>
      <c r="AF153" s="94"/>
      <c r="AG153" s="23"/>
      <c r="AH153" s="21"/>
      <c r="AI153" s="23"/>
      <c r="AJ153" s="23"/>
      <c r="AK153" s="21"/>
      <c r="AL153" s="23"/>
      <c r="AM153" s="23"/>
      <c r="AN153" s="21"/>
      <c r="AO153" s="23"/>
      <c r="AP153" s="23"/>
      <c r="AQ153" s="21"/>
      <c r="AR153" s="23"/>
      <c r="AS153" s="23"/>
      <c r="AT153" s="21"/>
      <c r="AU153" s="23"/>
      <c r="AV153" s="23"/>
      <c r="AW153" s="21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</row>
    <row r="154" spans="2:27" ht="13.5">
      <c r="B154" s="67"/>
      <c r="C154" s="67"/>
      <c r="D154" s="67"/>
      <c r="E154" s="67"/>
      <c r="F154" s="67"/>
      <c r="G154" s="67"/>
      <c r="H154" s="67"/>
      <c r="I154" s="67" t="s">
        <v>76</v>
      </c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</row>
    <row r="155" spans="2:27" ht="14.25" thickBot="1">
      <c r="B155" s="89" t="s">
        <v>20</v>
      </c>
      <c r="C155" s="90"/>
      <c r="D155" s="73"/>
      <c r="E155" s="27" t="s">
        <v>55</v>
      </c>
      <c r="F155" s="27"/>
      <c r="G155" s="27"/>
      <c r="H155" s="27"/>
      <c r="I155" s="67" t="s">
        <v>24</v>
      </c>
      <c r="J155" s="67"/>
      <c r="K155" s="67"/>
      <c r="L155" s="67"/>
      <c r="M155" s="67"/>
      <c r="N155" s="67"/>
      <c r="O155" s="67"/>
      <c r="P155" s="67"/>
      <c r="Q155" s="67"/>
      <c r="R155" s="67" t="s">
        <v>23</v>
      </c>
      <c r="S155" s="67"/>
      <c r="T155" s="67"/>
      <c r="U155" s="67"/>
      <c r="V155" s="67"/>
      <c r="W155" s="67"/>
      <c r="X155" s="67"/>
      <c r="Y155" s="67"/>
      <c r="Z155" s="67"/>
      <c r="AA155" s="67"/>
    </row>
    <row r="156" spans="2:59" ht="13.5" customHeight="1" thickTop="1">
      <c r="B156" s="67" t="s">
        <v>78</v>
      </c>
      <c r="C156" s="67"/>
      <c r="D156" s="67"/>
      <c r="E156" s="68" t="s">
        <v>79</v>
      </c>
      <c r="F156" s="68"/>
      <c r="G156" s="68"/>
      <c r="H156" s="68"/>
      <c r="I156" s="106" t="str">
        <f>BL143</f>
        <v>ファナティコス</v>
      </c>
      <c r="J156" s="106"/>
      <c r="K156" s="106"/>
      <c r="L156" s="106"/>
      <c r="M156" s="13" t="s">
        <v>56</v>
      </c>
      <c r="N156" s="101" t="str">
        <f>BL145</f>
        <v>倉賀野ＳＣ</v>
      </c>
      <c r="O156" s="101"/>
      <c r="P156" s="101"/>
      <c r="Q156" s="101"/>
      <c r="R156" s="16" t="s">
        <v>21</v>
      </c>
      <c r="S156" s="102" t="str">
        <f>BL142</f>
        <v>久留馬ＳＣ</v>
      </c>
      <c r="T156" s="101"/>
      <c r="U156" s="101"/>
      <c r="V156" s="101"/>
      <c r="W156" s="16" t="s">
        <v>22</v>
      </c>
      <c r="X156" s="56" t="str">
        <f>BL144</f>
        <v>倉渕ＪＳＣ</v>
      </c>
      <c r="Y156" s="67"/>
      <c r="Z156" s="67"/>
      <c r="AA156" s="67"/>
      <c r="AD156" s="74" t="s">
        <v>122</v>
      </c>
      <c r="AE156" s="75"/>
      <c r="AF156" s="75"/>
      <c r="AG156" s="75"/>
      <c r="AH156" s="75"/>
      <c r="AI156" s="75"/>
      <c r="AJ156" s="75"/>
      <c r="AK156" s="50"/>
      <c r="AM156" s="44" t="s">
        <v>45</v>
      </c>
      <c r="AN156" s="45"/>
      <c r="AO156" s="45"/>
      <c r="AP156" s="45"/>
      <c r="AQ156" s="45" t="str">
        <f>AC142</f>
        <v>小幡ＦＣ</v>
      </c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8"/>
      <c r="BD156" s="77" t="s">
        <v>51</v>
      </c>
      <c r="BE156" s="78"/>
      <c r="BF156" s="78"/>
      <c r="BG156" s="79"/>
    </row>
    <row r="157" spans="2:59" ht="13.5" customHeight="1">
      <c r="B157" s="67" t="s">
        <v>80</v>
      </c>
      <c r="C157" s="67"/>
      <c r="D157" s="67"/>
      <c r="E157" s="68" t="s">
        <v>81</v>
      </c>
      <c r="F157" s="68"/>
      <c r="G157" s="68"/>
      <c r="H157" s="68"/>
      <c r="I157" s="67" t="str">
        <f>BL141</f>
        <v>小幡ＦＣ</v>
      </c>
      <c r="J157" s="67"/>
      <c r="K157" s="67"/>
      <c r="L157" s="67"/>
      <c r="M157" s="13" t="s">
        <v>82</v>
      </c>
      <c r="N157" s="67" t="str">
        <f>BL144</f>
        <v>倉渕ＪＳＣ</v>
      </c>
      <c r="O157" s="67"/>
      <c r="P157" s="67"/>
      <c r="Q157" s="67"/>
      <c r="R157" s="16" t="s">
        <v>21</v>
      </c>
      <c r="S157" s="105" t="str">
        <f>BL143</f>
        <v>ファナティコス</v>
      </c>
      <c r="T157" s="106"/>
      <c r="U157" s="106"/>
      <c r="V157" s="106"/>
      <c r="W157" s="16" t="s">
        <v>22</v>
      </c>
      <c r="X157" s="102" t="str">
        <f>BL145</f>
        <v>倉賀野ＳＣ</v>
      </c>
      <c r="Y157" s="101"/>
      <c r="Z157" s="101"/>
      <c r="AA157" s="101"/>
      <c r="AD157" s="51"/>
      <c r="AE157" s="52"/>
      <c r="AF157" s="52"/>
      <c r="AG157" s="52"/>
      <c r="AH157" s="52"/>
      <c r="AI157" s="52"/>
      <c r="AJ157" s="52"/>
      <c r="AK157" s="49"/>
      <c r="AM157" s="46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76"/>
      <c r="BD157" s="80"/>
      <c r="BE157" s="81"/>
      <c r="BF157" s="81"/>
      <c r="BG157" s="82"/>
    </row>
    <row r="158" spans="2:59" ht="13.5" customHeight="1" thickBot="1">
      <c r="B158" s="67" t="s">
        <v>83</v>
      </c>
      <c r="C158" s="67"/>
      <c r="D158" s="67"/>
      <c r="E158" s="68" t="s">
        <v>84</v>
      </c>
      <c r="F158" s="68"/>
      <c r="G158" s="68"/>
      <c r="H158" s="68"/>
      <c r="I158" s="101" t="str">
        <f>BL142</f>
        <v>久留馬ＳＣ</v>
      </c>
      <c r="J158" s="101"/>
      <c r="K158" s="101"/>
      <c r="L158" s="101"/>
      <c r="M158" s="13" t="s">
        <v>63</v>
      </c>
      <c r="N158" s="101" t="str">
        <f>BL145</f>
        <v>倉賀野ＳＣ</v>
      </c>
      <c r="O158" s="101"/>
      <c r="P158" s="101"/>
      <c r="Q158" s="101"/>
      <c r="R158" s="16" t="s">
        <v>21</v>
      </c>
      <c r="S158" s="56" t="str">
        <f>BL144</f>
        <v>倉渕ＪＳＣ</v>
      </c>
      <c r="T158" s="67"/>
      <c r="U158" s="67"/>
      <c r="V158" s="67"/>
      <c r="W158" s="16" t="s">
        <v>22</v>
      </c>
      <c r="X158" s="56" t="str">
        <f>BL141</f>
        <v>小幡ＦＣ</v>
      </c>
      <c r="Y158" s="67"/>
      <c r="Z158" s="67"/>
      <c r="AA158" s="67"/>
      <c r="AD158" s="41"/>
      <c r="AE158" s="42"/>
      <c r="AF158" s="42"/>
      <c r="AG158" s="42"/>
      <c r="AH158" s="42"/>
      <c r="AI158" s="42"/>
      <c r="AJ158" s="42"/>
      <c r="AK158" s="43"/>
      <c r="AM158" s="46" t="s">
        <v>46</v>
      </c>
      <c r="AN158" s="47"/>
      <c r="AO158" s="47"/>
      <c r="AP158" s="47"/>
      <c r="AQ158" s="47" t="str">
        <f>AC150</f>
        <v>倉賀野ＳＣ</v>
      </c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76"/>
      <c r="BD158" s="80" t="s">
        <v>51</v>
      </c>
      <c r="BE158" s="81"/>
      <c r="BF158" s="81"/>
      <c r="BG158" s="82"/>
    </row>
    <row r="159" spans="2:59" ht="15" thickBot="1" thickTop="1">
      <c r="B159" s="67" t="s">
        <v>85</v>
      </c>
      <c r="C159" s="67"/>
      <c r="D159" s="67"/>
      <c r="E159" s="68" t="s">
        <v>86</v>
      </c>
      <c r="F159" s="68"/>
      <c r="G159" s="68"/>
      <c r="H159" s="68"/>
      <c r="I159" s="67" t="str">
        <f>BL141</f>
        <v>小幡ＦＣ</v>
      </c>
      <c r="J159" s="67"/>
      <c r="K159" s="67"/>
      <c r="L159" s="67"/>
      <c r="M159" s="13" t="s">
        <v>82</v>
      </c>
      <c r="N159" s="106" t="str">
        <f>BL143</f>
        <v>ファナティコス</v>
      </c>
      <c r="O159" s="106"/>
      <c r="P159" s="106"/>
      <c r="Q159" s="106"/>
      <c r="R159" s="16" t="s">
        <v>21</v>
      </c>
      <c r="S159" s="102" t="str">
        <f>BL145</f>
        <v>倉賀野ＳＣ</v>
      </c>
      <c r="T159" s="101"/>
      <c r="U159" s="101"/>
      <c r="V159" s="101"/>
      <c r="W159" s="16" t="s">
        <v>22</v>
      </c>
      <c r="X159" s="102" t="str">
        <f>BL142</f>
        <v>久留馬ＳＣ</v>
      </c>
      <c r="Y159" s="101"/>
      <c r="Z159" s="101"/>
      <c r="AA159" s="101"/>
      <c r="AM159" s="83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5"/>
      <c r="BD159" s="86"/>
      <c r="BE159" s="87"/>
      <c r="BF159" s="87"/>
      <c r="BG159" s="88"/>
    </row>
    <row r="160" spans="2:55" ht="14.25" thickTop="1">
      <c r="B160" s="67" t="s">
        <v>71</v>
      </c>
      <c r="C160" s="67"/>
      <c r="D160" s="67"/>
      <c r="E160" s="68" t="s">
        <v>72</v>
      </c>
      <c r="F160" s="68"/>
      <c r="G160" s="68"/>
      <c r="H160" s="68"/>
      <c r="I160" s="101" t="str">
        <f>BL142</f>
        <v>久留馬ＳＣ</v>
      </c>
      <c r="J160" s="101"/>
      <c r="K160" s="101"/>
      <c r="L160" s="101"/>
      <c r="M160" s="13" t="s">
        <v>63</v>
      </c>
      <c r="N160" s="72" t="str">
        <f>BL144</f>
        <v>倉渕ＪＳＣ</v>
      </c>
      <c r="O160" s="72"/>
      <c r="P160" s="72"/>
      <c r="Q160" s="72"/>
      <c r="R160" s="16" t="s">
        <v>21</v>
      </c>
      <c r="S160" s="56" t="str">
        <f>BL141</f>
        <v>小幡ＦＣ</v>
      </c>
      <c r="T160" s="67"/>
      <c r="U160" s="67"/>
      <c r="V160" s="67"/>
      <c r="W160" s="16" t="s">
        <v>22</v>
      </c>
      <c r="X160" s="105" t="str">
        <f>BL143</f>
        <v>ファナティコス</v>
      </c>
      <c r="Y160" s="106"/>
      <c r="Z160" s="106"/>
      <c r="AA160" s="106"/>
      <c r="AM160" s="69" t="s">
        <v>47</v>
      </c>
      <c r="AN160" s="69"/>
      <c r="AO160" s="69"/>
      <c r="AP160" s="69"/>
      <c r="AQ160" s="69" t="str">
        <f>AC146</f>
        <v>ファナティコス</v>
      </c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</row>
    <row r="161" spans="2:55" ht="13.5">
      <c r="B161" s="66"/>
      <c r="C161" s="66"/>
      <c r="D161" s="66"/>
      <c r="E161" s="70"/>
      <c r="F161" s="70"/>
      <c r="G161" s="70"/>
      <c r="H161" s="70"/>
      <c r="I161" s="66"/>
      <c r="J161" s="66"/>
      <c r="K161" s="66"/>
      <c r="L161" s="66"/>
      <c r="M161" s="9"/>
      <c r="N161" s="66"/>
      <c r="O161" s="66"/>
      <c r="P161" s="66"/>
      <c r="Q161" s="66"/>
      <c r="R161" s="7"/>
      <c r="S161" s="71"/>
      <c r="T161" s="71"/>
      <c r="U161" s="71"/>
      <c r="V161" s="71"/>
      <c r="W161" s="7"/>
      <c r="X161" s="66"/>
      <c r="Y161" s="66"/>
      <c r="Z161" s="66"/>
      <c r="AA161" s="66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</row>
    <row r="162" spans="2:55" ht="13.5">
      <c r="B162" s="21"/>
      <c r="C162" s="21"/>
      <c r="D162" s="21"/>
      <c r="E162" s="22"/>
      <c r="F162" s="22"/>
      <c r="G162" s="22"/>
      <c r="H162" s="22"/>
      <c r="I162" s="21"/>
      <c r="J162" s="21"/>
      <c r="K162" s="21"/>
      <c r="L162" s="21"/>
      <c r="M162" s="21"/>
      <c r="N162" s="21"/>
      <c r="O162" s="21"/>
      <c r="P162" s="21"/>
      <c r="Q162" s="21"/>
      <c r="R162" s="23"/>
      <c r="S162" s="21"/>
      <c r="T162" s="21"/>
      <c r="U162" s="21"/>
      <c r="V162" s="21"/>
      <c r="W162" s="23"/>
      <c r="X162" s="21"/>
      <c r="Y162" s="21"/>
      <c r="Z162" s="21"/>
      <c r="AA162" s="21"/>
      <c r="AM162" s="62" t="s">
        <v>48</v>
      </c>
      <c r="AN162" s="62"/>
      <c r="AO162" s="62"/>
      <c r="AP162" s="62"/>
      <c r="AQ162" s="62" t="str">
        <f>AC144</f>
        <v>久留馬ＳＣ</v>
      </c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</row>
    <row r="163" spans="39:55" ht="13.5"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</row>
    <row r="164" spans="1:55" ht="13.5">
      <c r="A164" s="23"/>
      <c r="B164" s="23"/>
      <c r="C164" s="23"/>
      <c r="D164" s="23"/>
      <c r="E164" s="28"/>
      <c r="F164" s="28"/>
      <c r="G164" s="28"/>
      <c r="H164" s="28"/>
      <c r="I164" s="23"/>
      <c r="J164" s="23"/>
      <c r="K164" s="23"/>
      <c r="L164" s="23"/>
      <c r="M164" s="2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M164" s="62" t="s">
        <v>49</v>
      </c>
      <c r="AN164" s="62"/>
      <c r="AO164" s="62"/>
      <c r="AP164" s="62"/>
      <c r="AQ164" s="62" t="str">
        <f>AC148</f>
        <v>倉渕ＪＳＣ</v>
      </c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</row>
    <row r="165" spans="1:55" ht="13.5">
      <c r="A165" s="23"/>
      <c r="B165" s="23"/>
      <c r="C165" s="23"/>
      <c r="D165" s="23"/>
      <c r="E165" s="28"/>
      <c r="F165" s="28"/>
      <c r="G165" s="28"/>
      <c r="H165" s="28"/>
      <c r="I165" s="23"/>
      <c r="J165" s="23"/>
      <c r="K165" s="23"/>
      <c r="L165" s="23"/>
      <c r="M165" s="2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</row>
    <row r="166" spans="1:55" ht="13.5">
      <c r="A166" s="23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M166" s="63"/>
      <c r="AN166" s="63"/>
      <c r="AO166" s="63"/>
      <c r="AP166" s="63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</row>
    <row r="167" spans="1:55" ht="13.5">
      <c r="A167" s="23"/>
      <c r="B167" s="61"/>
      <c r="C167" s="61"/>
      <c r="D167" s="61"/>
      <c r="E167" s="28"/>
      <c r="F167" s="28"/>
      <c r="G167" s="28"/>
      <c r="H167" s="28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M167" s="64"/>
      <c r="AN167" s="64"/>
      <c r="AO167" s="64"/>
      <c r="AP167" s="64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</row>
    <row r="168" spans="1:27" ht="13.5">
      <c r="A168" s="23"/>
      <c r="B168" s="59"/>
      <c r="C168" s="59"/>
      <c r="D168" s="59"/>
      <c r="E168" s="61"/>
      <c r="F168" s="61"/>
      <c r="G168" s="61"/>
      <c r="H168" s="61"/>
      <c r="I168" s="59"/>
      <c r="J168" s="59"/>
      <c r="K168" s="59"/>
      <c r="L168" s="59"/>
      <c r="M168" s="21"/>
      <c r="N168" s="59"/>
      <c r="O168" s="59"/>
      <c r="P168" s="59"/>
      <c r="Q168" s="59"/>
      <c r="R168" s="23"/>
      <c r="S168" s="60"/>
      <c r="T168" s="60"/>
      <c r="U168" s="60"/>
      <c r="V168" s="60"/>
      <c r="W168" s="23"/>
      <c r="X168" s="59"/>
      <c r="Y168" s="59"/>
      <c r="Z168" s="59"/>
      <c r="AA168" s="59"/>
    </row>
    <row r="169" spans="1:27" ht="13.5">
      <c r="A169" s="23"/>
      <c r="B169" s="59"/>
      <c r="C169" s="59"/>
      <c r="D169" s="59"/>
      <c r="E169" s="61"/>
      <c r="F169" s="61"/>
      <c r="G169" s="61"/>
      <c r="H169" s="61"/>
      <c r="I169" s="59"/>
      <c r="J169" s="59"/>
      <c r="K169" s="59"/>
      <c r="L169" s="59"/>
      <c r="M169" s="21"/>
      <c r="N169" s="59"/>
      <c r="O169" s="59"/>
      <c r="P169" s="59"/>
      <c r="Q169" s="59"/>
      <c r="R169" s="23"/>
      <c r="S169" s="59"/>
      <c r="T169" s="59"/>
      <c r="U169" s="59"/>
      <c r="V169" s="59"/>
      <c r="W169" s="23"/>
      <c r="X169" s="59"/>
      <c r="Y169" s="59"/>
      <c r="Z169" s="59"/>
      <c r="AA169" s="59"/>
    </row>
    <row r="170" spans="1:27" ht="13.5">
      <c r="A170" s="23"/>
      <c r="B170" s="59"/>
      <c r="C170" s="59"/>
      <c r="D170" s="59"/>
      <c r="E170" s="61"/>
      <c r="F170" s="61"/>
      <c r="G170" s="61"/>
      <c r="H170" s="61"/>
      <c r="I170" s="60"/>
      <c r="J170" s="60"/>
      <c r="K170" s="60"/>
      <c r="L170" s="60"/>
      <c r="M170" s="21"/>
      <c r="N170" s="59"/>
      <c r="O170" s="59"/>
      <c r="P170" s="59"/>
      <c r="Q170" s="59"/>
      <c r="R170" s="23"/>
      <c r="S170" s="59"/>
      <c r="T170" s="59"/>
      <c r="U170" s="59"/>
      <c r="V170" s="59"/>
      <c r="W170" s="23"/>
      <c r="X170" s="59"/>
      <c r="Y170" s="59"/>
      <c r="Z170" s="59"/>
      <c r="AA170" s="59"/>
    </row>
    <row r="171" spans="1:63" s="1" customFormat="1" ht="25.5">
      <c r="A171" s="99" t="s">
        <v>128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K171" s="1" t="s">
        <v>27</v>
      </c>
    </row>
    <row r="172" spans="1:60" s="1" customFormat="1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2:59" ht="25.5" customHeight="1">
      <c r="B173" s="100" t="s">
        <v>30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C173" s="100" t="s">
        <v>37</v>
      </c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</row>
    <row r="174" ht="13.5">
      <c r="A174" s="3" t="s">
        <v>19</v>
      </c>
    </row>
    <row r="175" spans="29:64" ht="13.5">
      <c r="AC175" s="6"/>
      <c r="AD175" s="7"/>
      <c r="AE175" s="7"/>
      <c r="AF175" s="7"/>
      <c r="AG175" s="103" t="s">
        <v>147</v>
      </c>
      <c r="AH175" s="71"/>
      <c r="AI175" s="104"/>
      <c r="AJ175" s="71" t="s">
        <v>151</v>
      </c>
      <c r="AK175" s="71"/>
      <c r="AL175" s="71"/>
      <c r="AM175" s="98" t="s">
        <v>148</v>
      </c>
      <c r="AN175" s="66"/>
      <c r="AO175" s="97"/>
      <c r="AP175" s="66" t="s">
        <v>149</v>
      </c>
      <c r="AQ175" s="66"/>
      <c r="AR175" s="66"/>
      <c r="AS175" s="98" t="s">
        <v>150</v>
      </c>
      <c r="AT175" s="66"/>
      <c r="AU175" s="97"/>
      <c r="AV175" s="11" t="s">
        <v>31</v>
      </c>
      <c r="AW175" s="9" t="s">
        <v>32</v>
      </c>
      <c r="AX175" s="12" t="s">
        <v>33</v>
      </c>
      <c r="AY175" s="57" t="s">
        <v>34</v>
      </c>
      <c r="AZ175" s="58"/>
      <c r="BA175" s="55" t="s">
        <v>35</v>
      </c>
      <c r="BB175" s="56"/>
      <c r="BC175" s="66" t="s">
        <v>36</v>
      </c>
      <c r="BD175" s="97"/>
      <c r="BH175" s="5"/>
      <c r="BI175" s="5"/>
      <c r="BJ175" s="5"/>
      <c r="BK175" s="3">
        <v>1</v>
      </c>
      <c r="BL175" s="3" t="s">
        <v>132</v>
      </c>
    </row>
    <row r="176" spans="2:64" ht="13.5">
      <c r="B176" s="67"/>
      <c r="C176" s="67"/>
      <c r="D176" s="67"/>
      <c r="E176" s="67"/>
      <c r="F176" s="67"/>
      <c r="G176" s="67"/>
      <c r="H176" s="67"/>
      <c r="I176" s="67" t="s">
        <v>54</v>
      </c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C176" s="55" t="str">
        <f>BL175</f>
        <v>堤が岡ＳＣ</v>
      </c>
      <c r="AD176" s="95"/>
      <c r="AE176" s="95"/>
      <c r="AF176" s="95"/>
      <c r="AG176" s="6"/>
      <c r="AH176" s="7"/>
      <c r="AI176" s="14"/>
      <c r="AJ176" s="7"/>
      <c r="AK176" s="7" t="str">
        <f>IF(AJ177&gt;AL177,"○",IF(AJ177=AL177,"△","×"))</f>
        <v>×</v>
      </c>
      <c r="AL176" s="7"/>
      <c r="AM176" s="6"/>
      <c r="AN176" s="7" t="str">
        <f>IF(AM177&gt;AO177,"○",IF(AM177=AO177,"△","×"))</f>
        <v>×</v>
      </c>
      <c r="AO176" s="14"/>
      <c r="AP176" s="7"/>
      <c r="AQ176" s="7" t="str">
        <f>IF(AP177&gt;AR177,"○",IF(AP177=AR177,"△","×"))</f>
        <v>○</v>
      </c>
      <c r="AR176" s="7"/>
      <c r="AS176" s="8"/>
      <c r="AT176" s="7" t="str">
        <f>IF(AS177&gt;AU177,"○",IF(AS177=AU177,"△","×"))</f>
        <v>○</v>
      </c>
      <c r="AU176" s="10"/>
      <c r="AV176" s="15"/>
      <c r="AW176" s="7"/>
      <c r="AX176" s="15"/>
      <c r="AY176" s="7"/>
      <c r="AZ176" s="7"/>
      <c r="BA176" s="6"/>
      <c r="BB176" s="14"/>
      <c r="BC176" s="7"/>
      <c r="BD176" s="14"/>
      <c r="BK176" s="3">
        <v>2</v>
      </c>
      <c r="BL176" s="3" t="s">
        <v>133</v>
      </c>
    </row>
    <row r="177" spans="2:64" ht="13.5">
      <c r="B177" s="89" t="s">
        <v>20</v>
      </c>
      <c r="C177" s="90"/>
      <c r="D177" s="73"/>
      <c r="E177" s="89" t="s">
        <v>55</v>
      </c>
      <c r="F177" s="90"/>
      <c r="G177" s="90"/>
      <c r="H177" s="73"/>
      <c r="I177" s="67" t="s">
        <v>24</v>
      </c>
      <c r="J177" s="67"/>
      <c r="K177" s="67"/>
      <c r="L177" s="67"/>
      <c r="M177" s="67"/>
      <c r="N177" s="67"/>
      <c r="O177" s="67"/>
      <c r="P177" s="67"/>
      <c r="Q177" s="67"/>
      <c r="R177" s="67" t="s">
        <v>23</v>
      </c>
      <c r="S177" s="67"/>
      <c r="T177" s="67"/>
      <c r="U177" s="67"/>
      <c r="V177" s="67"/>
      <c r="W177" s="67"/>
      <c r="X177" s="67"/>
      <c r="Y177" s="67"/>
      <c r="Z177" s="67"/>
      <c r="AA177" s="67"/>
      <c r="AC177" s="96"/>
      <c r="AD177" s="95"/>
      <c r="AE177" s="95"/>
      <c r="AF177" s="95"/>
      <c r="AG177" s="17"/>
      <c r="AH177" s="18"/>
      <c r="AI177" s="19"/>
      <c r="AJ177" s="20">
        <v>1</v>
      </c>
      <c r="AK177" s="18" t="s">
        <v>56</v>
      </c>
      <c r="AL177" s="20">
        <v>3</v>
      </c>
      <c r="AM177" s="17">
        <v>0</v>
      </c>
      <c r="AN177" s="18" t="s">
        <v>56</v>
      </c>
      <c r="AO177" s="19">
        <v>1</v>
      </c>
      <c r="AP177" s="20">
        <v>2</v>
      </c>
      <c r="AQ177" s="18" t="s">
        <v>56</v>
      </c>
      <c r="AR177" s="20">
        <v>1</v>
      </c>
      <c r="AS177" s="17">
        <v>5</v>
      </c>
      <c r="AT177" s="18" t="s">
        <v>56</v>
      </c>
      <c r="AU177" s="19">
        <v>2</v>
      </c>
      <c r="AV177" s="38">
        <v>2</v>
      </c>
      <c r="AW177" s="39">
        <v>0</v>
      </c>
      <c r="AX177" s="38">
        <v>2</v>
      </c>
      <c r="AY177" s="53">
        <f>AV177*3+AW177</f>
        <v>6</v>
      </c>
      <c r="AZ177" s="54"/>
      <c r="BA177" s="53">
        <f>AG177+AJ177+AM177+AP177+AS177-AI177-AL177-AO177-AR177-AU177</f>
        <v>1</v>
      </c>
      <c r="BB177" s="54"/>
      <c r="BC177" s="20"/>
      <c r="BD177" s="19">
        <v>3</v>
      </c>
      <c r="BK177" s="3">
        <v>3</v>
      </c>
      <c r="BL177" s="3" t="s">
        <v>134</v>
      </c>
    </row>
    <row r="178" spans="2:64" ht="13.5">
      <c r="B178" s="67" t="s">
        <v>57</v>
      </c>
      <c r="C178" s="67"/>
      <c r="D178" s="67"/>
      <c r="E178" s="68" t="s">
        <v>58</v>
      </c>
      <c r="F178" s="68"/>
      <c r="G178" s="68"/>
      <c r="H178" s="68"/>
      <c r="I178" s="72" t="str">
        <f>BL175</f>
        <v>堤が岡ＳＣ</v>
      </c>
      <c r="J178" s="72"/>
      <c r="K178" s="72"/>
      <c r="L178" s="72"/>
      <c r="M178" s="13" t="s">
        <v>59</v>
      </c>
      <c r="N178" s="101" t="str">
        <f>BL176</f>
        <v>ＦＣイーグル</v>
      </c>
      <c r="O178" s="101"/>
      <c r="P178" s="101"/>
      <c r="Q178" s="101"/>
      <c r="R178" s="16" t="s">
        <v>21</v>
      </c>
      <c r="S178" s="56" t="str">
        <f>BL179</f>
        <v>佐野ＦＣ</v>
      </c>
      <c r="T178" s="67"/>
      <c r="U178" s="67"/>
      <c r="V178" s="67"/>
      <c r="W178" s="16" t="s">
        <v>22</v>
      </c>
      <c r="X178" s="56" t="str">
        <f>BL178</f>
        <v>大類ＳＣ</v>
      </c>
      <c r="Y178" s="67"/>
      <c r="Z178" s="67"/>
      <c r="AA178" s="67"/>
      <c r="AC178" s="55" t="str">
        <f>BL176</f>
        <v>ＦＣイーグル</v>
      </c>
      <c r="AD178" s="95"/>
      <c r="AE178" s="95"/>
      <c r="AF178" s="95"/>
      <c r="AG178" s="6"/>
      <c r="AH178" s="7" t="str">
        <f>IF(AG179&gt;AI179,"○",IF(AG179=AI179,"△","×"))</f>
        <v>○</v>
      </c>
      <c r="AI178" s="14"/>
      <c r="AJ178" s="7"/>
      <c r="AK178" s="7"/>
      <c r="AL178" s="7"/>
      <c r="AM178" s="6"/>
      <c r="AN178" s="7" t="str">
        <f>IF(AM179&gt;AO179,"○",IF(AM179=AO179,"△","×"))</f>
        <v>△</v>
      </c>
      <c r="AO178" s="14"/>
      <c r="AP178" s="7"/>
      <c r="AQ178" s="7" t="str">
        <f>IF(AP179&gt;AR179,"○",IF(AP179=AR179,"△","×"))</f>
        <v>○</v>
      </c>
      <c r="AR178" s="7"/>
      <c r="AS178" s="6"/>
      <c r="AT178" s="7" t="str">
        <f>IF(AS179&gt;AU179,"○",IF(AS179=AU179,"△","×"))</f>
        <v>○</v>
      </c>
      <c r="AU178" s="14"/>
      <c r="AV178" s="15"/>
      <c r="AW178" s="7"/>
      <c r="AX178" s="15"/>
      <c r="AY178" s="7"/>
      <c r="AZ178" s="7"/>
      <c r="BA178" s="6"/>
      <c r="BB178" s="14"/>
      <c r="BC178" s="7"/>
      <c r="BD178" s="14"/>
      <c r="BK178" s="3">
        <v>4</v>
      </c>
      <c r="BL178" s="3" t="s">
        <v>135</v>
      </c>
    </row>
    <row r="179" spans="2:64" ht="13.5">
      <c r="B179" s="67" t="s">
        <v>60</v>
      </c>
      <c r="C179" s="67"/>
      <c r="D179" s="67"/>
      <c r="E179" s="68" t="s">
        <v>61</v>
      </c>
      <c r="F179" s="68"/>
      <c r="G179" s="68"/>
      <c r="H179" s="68"/>
      <c r="I179" s="68" t="str">
        <f>BL177</f>
        <v>ドリーム中川</v>
      </c>
      <c r="J179" s="68"/>
      <c r="K179" s="68"/>
      <c r="L179" s="68"/>
      <c r="M179" s="13" t="s">
        <v>62</v>
      </c>
      <c r="N179" s="67" t="str">
        <f>BL178</f>
        <v>大類ＳＣ</v>
      </c>
      <c r="O179" s="67"/>
      <c r="P179" s="67"/>
      <c r="Q179" s="67"/>
      <c r="R179" s="16" t="s">
        <v>21</v>
      </c>
      <c r="S179" s="102" t="str">
        <f>BL176</f>
        <v>ＦＣイーグル</v>
      </c>
      <c r="T179" s="101"/>
      <c r="U179" s="101"/>
      <c r="V179" s="101"/>
      <c r="W179" s="16" t="s">
        <v>22</v>
      </c>
      <c r="X179" s="58" t="str">
        <f>BL175</f>
        <v>堤が岡ＳＣ</v>
      </c>
      <c r="Y179" s="72"/>
      <c r="Z179" s="72"/>
      <c r="AA179" s="72"/>
      <c r="AC179" s="96"/>
      <c r="AD179" s="95"/>
      <c r="AE179" s="95"/>
      <c r="AF179" s="95"/>
      <c r="AG179" s="17">
        <v>3</v>
      </c>
      <c r="AH179" s="18" t="s">
        <v>63</v>
      </c>
      <c r="AI179" s="19">
        <v>1</v>
      </c>
      <c r="AJ179" s="20"/>
      <c r="AK179" s="18"/>
      <c r="AL179" s="20"/>
      <c r="AM179" s="17">
        <v>1</v>
      </c>
      <c r="AN179" s="18" t="s">
        <v>63</v>
      </c>
      <c r="AO179" s="19">
        <v>1</v>
      </c>
      <c r="AP179" s="20">
        <v>8</v>
      </c>
      <c r="AQ179" s="18" t="s">
        <v>63</v>
      </c>
      <c r="AR179" s="20">
        <v>0</v>
      </c>
      <c r="AS179" s="34">
        <v>13</v>
      </c>
      <c r="AT179" s="18" t="s">
        <v>63</v>
      </c>
      <c r="AU179" s="19">
        <v>0</v>
      </c>
      <c r="AV179" s="38">
        <v>3</v>
      </c>
      <c r="AW179" s="39">
        <v>1</v>
      </c>
      <c r="AX179" s="38">
        <v>0</v>
      </c>
      <c r="AY179" s="53">
        <f>AV179*3+AW179</f>
        <v>10</v>
      </c>
      <c r="AZ179" s="54"/>
      <c r="BA179" s="53">
        <f>AG179+AJ179+AM179+AP179+AS179-AI179-AL179-AO179-AR179-AU179</f>
        <v>23</v>
      </c>
      <c r="BB179" s="54"/>
      <c r="BC179" s="20"/>
      <c r="BD179" s="19">
        <v>1</v>
      </c>
      <c r="BK179" s="3">
        <v>5</v>
      </c>
      <c r="BL179" s="3" t="s">
        <v>136</v>
      </c>
    </row>
    <row r="180" spans="2:63" ht="13.5">
      <c r="B180" s="67" t="s">
        <v>64</v>
      </c>
      <c r="C180" s="67"/>
      <c r="D180" s="67"/>
      <c r="E180" s="68" t="s">
        <v>65</v>
      </c>
      <c r="F180" s="68"/>
      <c r="G180" s="68"/>
      <c r="H180" s="68"/>
      <c r="I180" s="72" t="str">
        <f>BL175</f>
        <v>堤が岡ＳＣ</v>
      </c>
      <c r="J180" s="72"/>
      <c r="K180" s="72"/>
      <c r="L180" s="72"/>
      <c r="M180" s="13" t="s">
        <v>66</v>
      </c>
      <c r="N180" s="72" t="str">
        <f>BL179</f>
        <v>佐野ＦＣ</v>
      </c>
      <c r="O180" s="72"/>
      <c r="P180" s="72"/>
      <c r="Q180" s="72"/>
      <c r="R180" s="16" t="s">
        <v>21</v>
      </c>
      <c r="S180" s="56" t="str">
        <f>BL178</f>
        <v>大類ＳＣ</v>
      </c>
      <c r="T180" s="67"/>
      <c r="U180" s="67"/>
      <c r="V180" s="67"/>
      <c r="W180" s="16" t="s">
        <v>22</v>
      </c>
      <c r="X180" s="73" t="str">
        <f>BL177</f>
        <v>ドリーム中川</v>
      </c>
      <c r="Y180" s="68"/>
      <c r="Z180" s="68"/>
      <c r="AA180" s="68"/>
      <c r="AC180" s="55" t="str">
        <f>BL177</f>
        <v>ドリーム中川</v>
      </c>
      <c r="AD180" s="95"/>
      <c r="AE180" s="95"/>
      <c r="AF180" s="95"/>
      <c r="AG180" s="6"/>
      <c r="AH180" s="7" t="str">
        <f>IF(AG181&gt;AI181,"○",IF(AG181=AI181,"△","×"))</f>
        <v>○</v>
      </c>
      <c r="AI180" s="14"/>
      <c r="AJ180" s="7"/>
      <c r="AK180" s="7" t="str">
        <f>IF(AJ181&gt;AL181,"○",IF(AJ181=AL181,"△","×"))</f>
        <v>△</v>
      </c>
      <c r="AL180" s="7"/>
      <c r="AM180" s="6"/>
      <c r="AN180" s="7"/>
      <c r="AO180" s="14"/>
      <c r="AP180" s="7"/>
      <c r="AQ180" s="7" t="str">
        <f>IF(AP181&gt;AR181,"○",IF(AP181=AR181,"△","×"))</f>
        <v>○</v>
      </c>
      <c r="AR180" s="7"/>
      <c r="AS180" s="6"/>
      <c r="AT180" s="7" t="str">
        <f>IF(AS181&gt;AU181,"○",IF(AS181=AU181,"△","×"))</f>
        <v>○</v>
      </c>
      <c r="AU180" s="14"/>
      <c r="AV180" s="15"/>
      <c r="AW180" s="7"/>
      <c r="AX180" s="15"/>
      <c r="AY180" s="7"/>
      <c r="AZ180" s="7"/>
      <c r="BA180" s="6"/>
      <c r="BB180" s="14"/>
      <c r="BC180" s="7"/>
      <c r="BD180" s="14"/>
      <c r="BK180" s="3">
        <v>6</v>
      </c>
    </row>
    <row r="181" spans="2:56" ht="13.5">
      <c r="B181" s="67" t="s">
        <v>67</v>
      </c>
      <c r="C181" s="67"/>
      <c r="D181" s="67"/>
      <c r="E181" s="68" t="s">
        <v>68</v>
      </c>
      <c r="F181" s="68"/>
      <c r="G181" s="68"/>
      <c r="H181" s="68"/>
      <c r="I181" s="101" t="str">
        <f>BL176</f>
        <v>ＦＣイーグル</v>
      </c>
      <c r="J181" s="101"/>
      <c r="K181" s="101"/>
      <c r="L181" s="101"/>
      <c r="M181" s="13" t="s">
        <v>69</v>
      </c>
      <c r="N181" s="68" t="str">
        <f>BL177</f>
        <v>ドリーム中川</v>
      </c>
      <c r="O181" s="68"/>
      <c r="P181" s="68"/>
      <c r="Q181" s="68"/>
      <c r="R181" s="16" t="s">
        <v>21</v>
      </c>
      <c r="S181" s="58" t="str">
        <f>BL175</f>
        <v>堤が岡ＳＣ</v>
      </c>
      <c r="T181" s="72"/>
      <c r="U181" s="72"/>
      <c r="V181" s="72"/>
      <c r="W181" s="16" t="s">
        <v>22</v>
      </c>
      <c r="X181" s="58" t="str">
        <f>BL179</f>
        <v>佐野ＦＣ</v>
      </c>
      <c r="Y181" s="72"/>
      <c r="Z181" s="72"/>
      <c r="AA181" s="72"/>
      <c r="AC181" s="96"/>
      <c r="AD181" s="95"/>
      <c r="AE181" s="95"/>
      <c r="AF181" s="95"/>
      <c r="AG181" s="17">
        <v>1</v>
      </c>
      <c r="AH181" s="18" t="s">
        <v>63</v>
      </c>
      <c r="AI181" s="19">
        <v>0</v>
      </c>
      <c r="AJ181" s="20">
        <v>1</v>
      </c>
      <c r="AK181" s="18" t="s">
        <v>63</v>
      </c>
      <c r="AL181" s="20">
        <v>1</v>
      </c>
      <c r="AM181" s="17"/>
      <c r="AN181" s="18"/>
      <c r="AO181" s="19"/>
      <c r="AP181" s="20">
        <v>1</v>
      </c>
      <c r="AQ181" s="18" t="s">
        <v>63</v>
      </c>
      <c r="AR181" s="20">
        <v>0</v>
      </c>
      <c r="AS181" s="17">
        <v>3</v>
      </c>
      <c r="AT181" s="18" t="s">
        <v>63</v>
      </c>
      <c r="AU181" s="19">
        <v>0</v>
      </c>
      <c r="AV181" s="38">
        <v>3</v>
      </c>
      <c r="AW181" s="39">
        <v>1</v>
      </c>
      <c r="AX181" s="38">
        <v>0</v>
      </c>
      <c r="AY181" s="53">
        <f>AV181*3+AW181</f>
        <v>10</v>
      </c>
      <c r="AZ181" s="54"/>
      <c r="BA181" s="53">
        <f>AG181+AJ181+AM181+AP181+AS181-AI181-AL181-AO181-AR181-AU181</f>
        <v>5</v>
      </c>
      <c r="BB181" s="54"/>
      <c r="BC181" s="20"/>
      <c r="BD181" s="19">
        <v>2</v>
      </c>
    </row>
    <row r="182" spans="2:56" ht="13.5">
      <c r="B182" s="67" t="s">
        <v>71</v>
      </c>
      <c r="C182" s="67"/>
      <c r="D182" s="67"/>
      <c r="E182" s="68" t="s">
        <v>72</v>
      </c>
      <c r="F182" s="68"/>
      <c r="G182" s="68"/>
      <c r="H182" s="68"/>
      <c r="I182" s="67" t="str">
        <f>BL178</f>
        <v>大類ＳＣ</v>
      </c>
      <c r="J182" s="67"/>
      <c r="K182" s="67"/>
      <c r="L182" s="67"/>
      <c r="M182" s="13" t="s">
        <v>63</v>
      </c>
      <c r="N182" s="67" t="str">
        <f>BL179</f>
        <v>佐野ＦＣ</v>
      </c>
      <c r="O182" s="67"/>
      <c r="P182" s="67"/>
      <c r="Q182" s="67"/>
      <c r="R182" s="16" t="s">
        <v>21</v>
      </c>
      <c r="S182" s="73" t="str">
        <f>BL177</f>
        <v>ドリーム中川</v>
      </c>
      <c r="T182" s="68"/>
      <c r="U182" s="68"/>
      <c r="V182" s="68"/>
      <c r="W182" s="16" t="s">
        <v>22</v>
      </c>
      <c r="X182" s="102" t="str">
        <f>BL176</f>
        <v>ＦＣイーグル</v>
      </c>
      <c r="Y182" s="101"/>
      <c r="Z182" s="101"/>
      <c r="AA182" s="101"/>
      <c r="AC182" s="55" t="str">
        <f>BL178</f>
        <v>大類ＳＣ</v>
      </c>
      <c r="AD182" s="95"/>
      <c r="AE182" s="95"/>
      <c r="AF182" s="95"/>
      <c r="AG182" s="6"/>
      <c r="AH182" s="7" t="str">
        <f>IF(AG183&gt;AI183,"○",IF(AG183=AI183,"△","×"))</f>
        <v>×</v>
      </c>
      <c r="AI182" s="14"/>
      <c r="AJ182" s="7"/>
      <c r="AK182" s="7" t="str">
        <f>IF(AJ183&gt;AL183,"○",IF(AJ183=AL183,"△","×"))</f>
        <v>×</v>
      </c>
      <c r="AL182" s="7"/>
      <c r="AM182" s="6"/>
      <c r="AN182" s="7" t="str">
        <f>IF(AM183&gt;AO183,"○",IF(AM183=AO183,"△","×"))</f>
        <v>×</v>
      </c>
      <c r="AO182" s="14"/>
      <c r="AP182" s="7"/>
      <c r="AQ182" s="7"/>
      <c r="AR182" s="7"/>
      <c r="AS182" s="6"/>
      <c r="AT182" s="7" t="str">
        <f>IF(AS183&gt;AU183,"○",IF(AS183=AU183,"△","×"))</f>
        <v>○</v>
      </c>
      <c r="AU182" s="14"/>
      <c r="AV182" s="15"/>
      <c r="AW182" s="7"/>
      <c r="AX182" s="15"/>
      <c r="AY182" s="7"/>
      <c r="AZ182" s="7"/>
      <c r="BA182" s="6"/>
      <c r="BB182" s="14"/>
      <c r="BC182" s="7"/>
      <c r="BD182" s="14"/>
    </row>
    <row r="183" spans="2:56" ht="13.5">
      <c r="B183" s="66"/>
      <c r="C183" s="66"/>
      <c r="D183" s="66"/>
      <c r="E183" s="70"/>
      <c r="F183" s="70"/>
      <c r="G183" s="70"/>
      <c r="H183" s="70"/>
      <c r="I183" s="66"/>
      <c r="J183" s="66"/>
      <c r="K183" s="66"/>
      <c r="L183" s="66"/>
      <c r="M183" s="9"/>
      <c r="N183" s="71"/>
      <c r="O183" s="71"/>
      <c r="P183" s="71"/>
      <c r="Q183" s="71"/>
      <c r="R183" s="7"/>
      <c r="S183" s="66"/>
      <c r="T183" s="66"/>
      <c r="U183" s="66"/>
      <c r="V183" s="66"/>
      <c r="W183" s="7"/>
      <c r="X183" s="66"/>
      <c r="Y183" s="66"/>
      <c r="Z183" s="66"/>
      <c r="AA183" s="66"/>
      <c r="AC183" s="96"/>
      <c r="AD183" s="95"/>
      <c r="AE183" s="95"/>
      <c r="AF183" s="95"/>
      <c r="AG183" s="17">
        <v>0</v>
      </c>
      <c r="AH183" s="18" t="s">
        <v>63</v>
      </c>
      <c r="AI183" s="19">
        <v>2</v>
      </c>
      <c r="AJ183" s="20">
        <v>0</v>
      </c>
      <c r="AK183" s="18" t="s">
        <v>63</v>
      </c>
      <c r="AL183" s="20">
        <v>8</v>
      </c>
      <c r="AM183" s="17">
        <v>0</v>
      </c>
      <c r="AN183" s="18" t="s">
        <v>63</v>
      </c>
      <c r="AO183" s="19">
        <v>1</v>
      </c>
      <c r="AP183" s="20"/>
      <c r="AQ183" s="20"/>
      <c r="AR183" s="20"/>
      <c r="AS183" s="17">
        <v>2</v>
      </c>
      <c r="AT183" s="18" t="s">
        <v>63</v>
      </c>
      <c r="AU183" s="19">
        <v>0</v>
      </c>
      <c r="AV183" s="38">
        <v>1</v>
      </c>
      <c r="AW183" s="39">
        <v>0</v>
      </c>
      <c r="AX183" s="38">
        <v>3</v>
      </c>
      <c r="AY183" s="53">
        <f>AV183*3+AW183</f>
        <v>3</v>
      </c>
      <c r="AZ183" s="54"/>
      <c r="BA183" s="53">
        <f>AG183+AJ183+AM183+AP183+AS183-AI183-AL183-AO183-AR183-AU183</f>
        <v>-9</v>
      </c>
      <c r="BB183" s="54"/>
      <c r="BC183" s="20"/>
      <c r="BD183" s="19">
        <v>4</v>
      </c>
    </row>
    <row r="184" spans="2:56" ht="13.5">
      <c r="B184" s="21"/>
      <c r="C184" s="21"/>
      <c r="D184" s="21"/>
      <c r="E184" s="22"/>
      <c r="F184" s="22"/>
      <c r="G184" s="22"/>
      <c r="H184" s="22"/>
      <c r="I184" s="21"/>
      <c r="J184" s="21"/>
      <c r="K184" s="21"/>
      <c r="L184" s="21"/>
      <c r="M184" s="21"/>
      <c r="N184" s="21"/>
      <c r="O184" s="21"/>
      <c r="P184" s="21"/>
      <c r="Q184" s="21"/>
      <c r="R184" s="23"/>
      <c r="S184" s="21"/>
      <c r="T184" s="21"/>
      <c r="U184" s="21"/>
      <c r="V184" s="21"/>
      <c r="W184" s="23"/>
      <c r="X184" s="21"/>
      <c r="Y184" s="21"/>
      <c r="Z184" s="21"/>
      <c r="AA184" s="21"/>
      <c r="AC184" s="55" t="str">
        <f>BL179</f>
        <v>佐野ＦＣ</v>
      </c>
      <c r="AD184" s="95"/>
      <c r="AE184" s="95"/>
      <c r="AF184" s="95"/>
      <c r="AG184" s="6"/>
      <c r="AH184" s="7" t="str">
        <f>IF(AG185&gt;AI185,"○",IF(AG185=AI185,"△","×"))</f>
        <v>×</v>
      </c>
      <c r="AI184" s="14"/>
      <c r="AJ184" s="7"/>
      <c r="AK184" s="7" t="str">
        <f>IF(AJ185&gt;AL185,"○",IF(AJ185=AL185,"△","×"))</f>
        <v>×</v>
      </c>
      <c r="AL184" s="7"/>
      <c r="AM184" s="6"/>
      <c r="AN184" s="7" t="str">
        <f>IF(AM185&gt;AO185,"○",IF(AM185=AO185,"△","×"))</f>
        <v>×</v>
      </c>
      <c r="AO184" s="14"/>
      <c r="AP184" s="7"/>
      <c r="AQ184" s="7" t="str">
        <f>IF(AP185&gt;AR185,"○",IF(AP185=AR185,"△","×"))</f>
        <v>×</v>
      </c>
      <c r="AR184" s="7"/>
      <c r="AS184" s="6"/>
      <c r="AT184" s="7"/>
      <c r="AU184" s="14"/>
      <c r="AV184" s="15"/>
      <c r="AW184" s="7"/>
      <c r="AX184" s="15"/>
      <c r="AY184" s="7"/>
      <c r="AZ184" s="7"/>
      <c r="BA184" s="6"/>
      <c r="BB184" s="14"/>
      <c r="BC184" s="7"/>
      <c r="BD184" s="14"/>
    </row>
    <row r="185" spans="29:59" ht="13.5">
      <c r="AC185" s="96"/>
      <c r="AD185" s="95"/>
      <c r="AE185" s="95"/>
      <c r="AF185" s="95"/>
      <c r="AG185" s="17">
        <v>2</v>
      </c>
      <c r="AH185" s="18" t="s">
        <v>63</v>
      </c>
      <c r="AI185" s="19">
        <v>5</v>
      </c>
      <c r="AJ185" s="20">
        <v>0</v>
      </c>
      <c r="AK185" s="18" t="s">
        <v>63</v>
      </c>
      <c r="AL185" s="35">
        <v>13</v>
      </c>
      <c r="AM185" s="17">
        <v>0</v>
      </c>
      <c r="AN185" s="18" t="s">
        <v>63</v>
      </c>
      <c r="AO185" s="19">
        <v>3</v>
      </c>
      <c r="AP185" s="20">
        <v>0</v>
      </c>
      <c r="AQ185" s="18" t="s">
        <v>63</v>
      </c>
      <c r="AR185" s="20">
        <v>2</v>
      </c>
      <c r="AS185" s="17"/>
      <c r="AT185" s="20"/>
      <c r="AU185" s="19"/>
      <c r="AV185" s="38">
        <v>0</v>
      </c>
      <c r="AW185" s="39">
        <v>0</v>
      </c>
      <c r="AX185" s="38">
        <v>4</v>
      </c>
      <c r="AY185" s="53">
        <f>AV185*3+AW185</f>
        <v>0</v>
      </c>
      <c r="AZ185" s="54"/>
      <c r="BA185" s="53">
        <f>AG185+AJ185+AM185+AP185+AS185-AI185-AL185-AO185-AR185-AU185</f>
        <v>-21</v>
      </c>
      <c r="BB185" s="54"/>
      <c r="BC185" s="20"/>
      <c r="BD185" s="19">
        <v>5</v>
      </c>
      <c r="BE185" s="24"/>
      <c r="BF185" s="23"/>
      <c r="BG185" s="23"/>
    </row>
    <row r="186" spans="1:59" ht="13.5">
      <c r="A186" s="3" t="s">
        <v>25</v>
      </c>
      <c r="AC186" s="66"/>
      <c r="AD186" s="93"/>
      <c r="AE186" s="93"/>
      <c r="AF186" s="93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23"/>
      <c r="BF186" s="23"/>
      <c r="BG186" s="23"/>
    </row>
    <row r="187" spans="29:59" ht="13.5">
      <c r="AC187" s="94"/>
      <c r="AD187" s="94"/>
      <c r="AE187" s="94"/>
      <c r="AF187" s="94"/>
      <c r="AG187" s="23"/>
      <c r="AH187" s="21"/>
      <c r="AI187" s="23"/>
      <c r="AJ187" s="23"/>
      <c r="AK187" s="21"/>
      <c r="AL187" s="23"/>
      <c r="AM187" s="23"/>
      <c r="AN187" s="21"/>
      <c r="AO187" s="23"/>
      <c r="AP187" s="23"/>
      <c r="AQ187" s="21"/>
      <c r="AR187" s="23"/>
      <c r="AS187" s="23"/>
      <c r="AT187" s="21"/>
      <c r="AU187" s="23"/>
      <c r="AV187" s="23"/>
      <c r="AW187" s="21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</row>
    <row r="188" spans="2:27" ht="13.5">
      <c r="B188" s="67"/>
      <c r="C188" s="67"/>
      <c r="D188" s="67"/>
      <c r="E188" s="67"/>
      <c r="F188" s="67"/>
      <c r="G188" s="67"/>
      <c r="H188" s="67"/>
      <c r="I188" s="67" t="s">
        <v>76</v>
      </c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</row>
    <row r="189" spans="2:27" ht="14.25" thickBot="1">
      <c r="B189" s="89" t="s">
        <v>20</v>
      </c>
      <c r="C189" s="90"/>
      <c r="D189" s="73"/>
      <c r="E189" s="27" t="s">
        <v>55</v>
      </c>
      <c r="F189" s="27"/>
      <c r="G189" s="27"/>
      <c r="H189" s="27"/>
      <c r="I189" s="67" t="s">
        <v>24</v>
      </c>
      <c r="J189" s="67"/>
      <c r="K189" s="67"/>
      <c r="L189" s="67"/>
      <c r="M189" s="67"/>
      <c r="N189" s="67"/>
      <c r="O189" s="67"/>
      <c r="P189" s="67"/>
      <c r="Q189" s="67"/>
      <c r="R189" s="67" t="s">
        <v>23</v>
      </c>
      <c r="S189" s="67"/>
      <c r="T189" s="67"/>
      <c r="U189" s="67"/>
      <c r="V189" s="67"/>
      <c r="W189" s="67"/>
      <c r="X189" s="67"/>
      <c r="Y189" s="67"/>
      <c r="Z189" s="67"/>
      <c r="AA189" s="67"/>
    </row>
    <row r="190" spans="2:59" ht="13.5" customHeight="1" thickTop="1">
      <c r="B190" s="67" t="s">
        <v>78</v>
      </c>
      <c r="C190" s="67"/>
      <c r="D190" s="67"/>
      <c r="E190" s="68" t="s">
        <v>79</v>
      </c>
      <c r="F190" s="68"/>
      <c r="G190" s="68"/>
      <c r="H190" s="68"/>
      <c r="I190" s="68" t="str">
        <f>BL177</f>
        <v>ドリーム中川</v>
      </c>
      <c r="J190" s="68"/>
      <c r="K190" s="68"/>
      <c r="L190" s="68"/>
      <c r="M190" s="13" t="s">
        <v>56</v>
      </c>
      <c r="N190" s="72" t="str">
        <f>BL179</f>
        <v>佐野ＦＣ</v>
      </c>
      <c r="O190" s="72"/>
      <c r="P190" s="72"/>
      <c r="Q190" s="72"/>
      <c r="R190" s="16" t="s">
        <v>21</v>
      </c>
      <c r="S190" s="102" t="str">
        <f>BL176</f>
        <v>ＦＣイーグル</v>
      </c>
      <c r="T190" s="101"/>
      <c r="U190" s="101"/>
      <c r="V190" s="101"/>
      <c r="W190" s="16" t="s">
        <v>22</v>
      </c>
      <c r="X190" s="56" t="str">
        <f>BL178</f>
        <v>大類ＳＣ</v>
      </c>
      <c r="Y190" s="67"/>
      <c r="Z190" s="67"/>
      <c r="AA190" s="67"/>
      <c r="AD190" s="74" t="s">
        <v>129</v>
      </c>
      <c r="AE190" s="75"/>
      <c r="AF190" s="75"/>
      <c r="AG190" s="75"/>
      <c r="AH190" s="75"/>
      <c r="AI190" s="75"/>
      <c r="AJ190" s="75"/>
      <c r="AK190" s="50"/>
      <c r="AM190" s="44" t="s">
        <v>45</v>
      </c>
      <c r="AN190" s="45"/>
      <c r="AO190" s="45"/>
      <c r="AP190" s="45"/>
      <c r="AQ190" s="45" t="str">
        <f>AC178</f>
        <v>ＦＣイーグル</v>
      </c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8"/>
      <c r="BD190" s="77" t="s">
        <v>51</v>
      </c>
      <c r="BE190" s="78"/>
      <c r="BF190" s="78"/>
      <c r="BG190" s="79"/>
    </row>
    <row r="191" spans="2:59" ht="13.5" customHeight="1">
      <c r="B191" s="67" t="s">
        <v>80</v>
      </c>
      <c r="C191" s="67"/>
      <c r="D191" s="67"/>
      <c r="E191" s="68" t="s">
        <v>81</v>
      </c>
      <c r="F191" s="68"/>
      <c r="G191" s="68"/>
      <c r="H191" s="68"/>
      <c r="I191" s="72" t="str">
        <f>BL175</f>
        <v>堤が岡ＳＣ</v>
      </c>
      <c r="J191" s="72"/>
      <c r="K191" s="72"/>
      <c r="L191" s="72"/>
      <c r="M191" s="13" t="s">
        <v>82</v>
      </c>
      <c r="N191" s="67" t="str">
        <f>BL178</f>
        <v>大類ＳＣ</v>
      </c>
      <c r="O191" s="67"/>
      <c r="P191" s="67"/>
      <c r="Q191" s="67"/>
      <c r="R191" s="16" t="s">
        <v>21</v>
      </c>
      <c r="S191" s="73" t="str">
        <f>BL177</f>
        <v>ドリーム中川</v>
      </c>
      <c r="T191" s="68"/>
      <c r="U191" s="68"/>
      <c r="V191" s="68"/>
      <c r="W191" s="16" t="s">
        <v>22</v>
      </c>
      <c r="X191" s="58" t="str">
        <f>BL179</f>
        <v>佐野ＦＣ</v>
      </c>
      <c r="Y191" s="72"/>
      <c r="Z191" s="72"/>
      <c r="AA191" s="72"/>
      <c r="AD191" s="51"/>
      <c r="AE191" s="52"/>
      <c r="AF191" s="52"/>
      <c r="AG191" s="52"/>
      <c r="AH191" s="52"/>
      <c r="AI191" s="52"/>
      <c r="AJ191" s="52"/>
      <c r="AK191" s="49"/>
      <c r="AM191" s="46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76"/>
      <c r="BD191" s="80"/>
      <c r="BE191" s="81"/>
      <c r="BF191" s="81"/>
      <c r="BG191" s="82"/>
    </row>
    <row r="192" spans="2:59" ht="13.5" customHeight="1" thickBot="1">
      <c r="B192" s="67" t="s">
        <v>83</v>
      </c>
      <c r="C192" s="67"/>
      <c r="D192" s="67"/>
      <c r="E192" s="68" t="s">
        <v>84</v>
      </c>
      <c r="F192" s="68"/>
      <c r="G192" s="68"/>
      <c r="H192" s="68"/>
      <c r="I192" s="101" t="str">
        <f>BL176</f>
        <v>ＦＣイーグル</v>
      </c>
      <c r="J192" s="101"/>
      <c r="K192" s="101"/>
      <c r="L192" s="101"/>
      <c r="M192" s="13" t="s">
        <v>63</v>
      </c>
      <c r="N192" s="67" t="str">
        <f>BL179</f>
        <v>佐野ＦＣ</v>
      </c>
      <c r="O192" s="67"/>
      <c r="P192" s="67"/>
      <c r="Q192" s="67"/>
      <c r="R192" s="16" t="s">
        <v>21</v>
      </c>
      <c r="S192" s="56" t="str">
        <f>BL178</f>
        <v>大類ＳＣ</v>
      </c>
      <c r="T192" s="67"/>
      <c r="U192" s="67"/>
      <c r="V192" s="67"/>
      <c r="W192" s="16" t="s">
        <v>22</v>
      </c>
      <c r="X192" s="58" t="str">
        <f>BL175</f>
        <v>堤が岡ＳＣ</v>
      </c>
      <c r="Y192" s="72"/>
      <c r="Z192" s="72"/>
      <c r="AA192" s="72"/>
      <c r="AD192" s="41"/>
      <c r="AE192" s="42"/>
      <c r="AF192" s="42"/>
      <c r="AG192" s="42"/>
      <c r="AH192" s="42"/>
      <c r="AI192" s="42"/>
      <c r="AJ192" s="42"/>
      <c r="AK192" s="43"/>
      <c r="AM192" s="46" t="s">
        <v>46</v>
      </c>
      <c r="AN192" s="47"/>
      <c r="AO192" s="47"/>
      <c r="AP192" s="47"/>
      <c r="AQ192" s="47" t="str">
        <f>AC180</f>
        <v>ドリーム中川</v>
      </c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76"/>
      <c r="BD192" s="80" t="s">
        <v>51</v>
      </c>
      <c r="BE192" s="81"/>
      <c r="BF192" s="81"/>
      <c r="BG192" s="82"/>
    </row>
    <row r="193" spans="2:59" ht="15" thickBot="1" thickTop="1">
      <c r="B193" s="67" t="s">
        <v>85</v>
      </c>
      <c r="C193" s="67"/>
      <c r="D193" s="67"/>
      <c r="E193" s="68" t="s">
        <v>86</v>
      </c>
      <c r="F193" s="68"/>
      <c r="G193" s="68"/>
      <c r="H193" s="68"/>
      <c r="I193" s="72" t="str">
        <f>BL175</f>
        <v>堤が岡ＳＣ</v>
      </c>
      <c r="J193" s="72"/>
      <c r="K193" s="72"/>
      <c r="L193" s="72"/>
      <c r="M193" s="13" t="s">
        <v>82</v>
      </c>
      <c r="N193" s="68" t="str">
        <f>BL177</f>
        <v>ドリーム中川</v>
      </c>
      <c r="O193" s="68"/>
      <c r="P193" s="68"/>
      <c r="Q193" s="68"/>
      <c r="R193" s="16" t="s">
        <v>21</v>
      </c>
      <c r="S193" s="56" t="str">
        <f>BL179</f>
        <v>佐野ＦＣ</v>
      </c>
      <c r="T193" s="67"/>
      <c r="U193" s="67"/>
      <c r="V193" s="67"/>
      <c r="W193" s="16" t="s">
        <v>22</v>
      </c>
      <c r="X193" s="102" t="str">
        <f>BL176</f>
        <v>ＦＣイーグル</v>
      </c>
      <c r="Y193" s="101"/>
      <c r="Z193" s="101"/>
      <c r="AA193" s="101"/>
      <c r="AM193" s="83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5"/>
      <c r="BD193" s="86"/>
      <c r="BE193" s="87"/>
      <c r="BF193" s="87"/>
      <c r="BG193" s="88"/>
    </row>
    <row r="194" spans="2:55" ht="14.25" thickTop="1">
      <c r="B194" s="67" t="s">
        <v>71</v>
      </c>
      <c r="C194" s="67"/>
      <c r="D194" s="67"/>
      <c r="E194" s="68" t="s">
        <v>72</v>
      </c>
      <c r="F194" s="68"/>
      <c r="G194" s="68"/>
      <c r="H194" s="68"/>
      <c r="I194" s="101" t="str">
        <f>BL176</f>
        <v>ＦＣイーグル</v>
      </c>
      <c r="J194" s="101"/>
      <c r="K194" s="101"/>
      <c r="L194" s="101"/>
      <c r="M194" s="13" t="s">
        <v>63</v>
      </c>
      <c r="N194" s="72" t="str">
        <f>BL178</f>
        <v>大類ＳＣ</v>
      </c>
      <c r="O194" s="72"/>
      <c r="P194" s="72"/>
      <c r="Q194" s="72"/>
      <c r="R194" s="16" t="s">
        <v>21</v>
      </c>
      <c r="S194" s="58" t="str">
        <f>BL175</f>
        <v>堤が岡ＳＣ</v>
      </c>
      <c r="T194" s="72"/>
      <c r="U194" s="72"/>
      <c r="V194" s="72"/>
      <c r="W194" s="16" t="s">
        <v>22</v>
      </c>
      <c r="X194" s="73" t="str">
        <f>BL177</f>
        <v>ドリーム中川</v>
      </c>
      <c r="Y194" s="68"/>
      <c r="Z194" s="68"/>
      <c r="AA194" s="68"/>
      <c r="AM194" s="69" t="s">
        <v>47</v>
      </c>
      <c r="AN194" s="69"/>
      <c r="AO194" s="69"/>
      <c r="AP194" s="69"/>
      <c r="AQ194" s="69" t="str">
        <f>AC176</f>
        <v>堤が岡ＳＣ</v>
      </c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</row>
    <row r="195" spans="2:55" ht="13.5">
      <c r="B195" s="66"/>
      <c r="C195" s="66"/>
      <c r="D195" s="66"/>
      <c r="E195" s="70"/>
      <c r="F195" s="70"/>
      <c r="G195" s="70"/>
      <c r="H195" s="70"/>
      <c r="I195" s="66"/>
      <c r="J195" s="66"/>
      <c r="K195" s="66"/>
      <c r="L195" s="66"/>
      <c r="M195" s="9"/>
      <c r="N195" s="66"/>
      <c r="O195" s="66"/>
      <c r="P195" s="66"/>
      <c r="Q195" s="66"/>
      <c r="R195" s="7"/>
      <c r="S195" s="71"/>
      <c r="T195" s="71"/>
      <c r="U195" s="71"/>
      <c r="V195" s="71"/>
      <c r="W195" s="7"/>
      <c r="X195" s="66"/>
      <c r="Y195" s="66"/>
      <c r="Z195" s="66"/>
      <c r="AA195" s="66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</row>
    <row r="196" spans="2:55" ht="13.5">
      <c r="B196" s="21"/>
      <c r="C196" s="21"/>
      <c r="D196" s="21"/>
      <c r="E196" s="22"/>
      <c r="F196" s="22"/>
      <c r="G196" s="22"/>
      <c r="H196" s="22"/>
      <c r="I196" s="21"/>
      <c r="J196" s="21"/>
      <c r="K196" s="21"/>
      <c r="L196" s="21"/>
      <c r="M196" s="21"/>
      <c r="N196" s="21"/>
      <c r="O196" s="21"/>
      <c r="P196" s="21"/>
      <c r="Q196" s="21"/>
      <c r="R196" s="23"/>
      <c r="S196" s="21"/>
      <c r="T196" s="21"/>
      <c r="U196" s="21"/>
      <c r="V196" s="21"/>
      <c r="W196" s="23"/>
      <c r="X196" s="21"/>
      <c r="Y196" s="21"/>
      <c r="Z196" s="21"/>
      <c r="AA196" s="21"/>
      <c r="AM196" s="62" t="s">
        <v>48</v>
      </c>
      <c r="AN196" s="62"/>
      <c r="AO196" s="62"/>
      <c r="AP196" s="62"/>
      <c r="AQ196" s="62" t="str">
        <f>AC182</f>
        <v>大類ＳＣ</v>
      </c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</row>
    <row r="197" spans="39:55" ht="13.5"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</row>
    <row r="198" spans="1:55" ht="13.5">
      <c r="A198" s="23"/>
      <c r="B198" s="23"/>
      <c r="C198" s="23"/>
      <c r="D198" s="23"/>
      <c r="E198" s="28"/>
      <c r="F198" s="28"/>
      <c r="G198" s="28"/>
      <c r="H198" s="28"/>
      <c r="I198" s="23"/>
      <c r="J198" s="23"/>
      <c r="K198" s="23"/>
      <c r="L198" s="23"/>
      <c r="M198" s="21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M198" s="62" t="s">
        <v>49</v>
      </c>
      <c r="AN198" s="62"/>
      <c r="AO198" s="62"/>
      <c r="AP198" s="62"/>
      <c r="AQ198" s="62" t="str">
        <f>AC184</f>
        <v>佐野ＦＣ</v>
      </c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</row>
    <row r="199" spans="1:55" ht="13.5">
      <c r="A199" s="23"/>
      <c r="B199" s="23"/>
      <c r="C199" s="23"/>
      <c r="D199" s="23"/>
      <c r="E199" s="28"/>
      <c r="F199" s="28"/>
      <c r="G199" s="28"/>
      <c r="H199" s="28"/>
      <c r="I199" s="23"/>
      <c r="J199" s="23"/>
      <c r="K199" s="23"/>
      <c r="L199" s="23"/>
      <c r="M199" s="21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</row>
    <row r="200" spans="1:55" ht="13.5">
      <c r="A200" s="23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M200" s="63"/>
      <c r="AN200" s="63"/>
      <c r="AO200" s="63"/>
      <c r="AP200" s="63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</row>
    <row r="201" spans="1:55" ht="13.5">
      <c r="A201" s="23"/>
      <c r="B201" s="61"/>
      <c r="C201" s="61"/>
      <c r="D201" s="61"/>
      <c r="E201" s="28"/>
      <c r="F201" s="28"/>
      <c r="G201" s="28"/>
      <c r="H201" s="28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M201" s="64"/>
      <c r="AN201" s="64"/>
      <c r="AO201" s="64"/>
      <c r="AP201" s="64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</row>
    <row r="202" spans="1:27" ht="13.5">
      <c r="A202" s="23"/>
      <c r="B202" s="59"/>
      <c r="C202" s="59"/>
      <c r="D202" s="59"/>
      <c r="E202" s="61"/>
      <c r="F202" s="61"/>
      <c r="G202" s="61"/>
      <c r="H202" s="61"/>
      <c r="I202" s="59"/>
      <c r="J202" s="59"/>
      <c r="K202" s="59"/>
      <c r="L202" s="59"/>
      <c r="M202" s="21"/>
      <c r="N202" s="59"/>
      <c r="O202" s="59"/>
      <c r="P202" s="59"/>
      <c r="Q202" s="59"/>
      <c r="R202" s="23"/>
      <c r="S202" s="60"/>
      <c r="T202" s="60"/>
      <c r="U202" s="60"/>
      <c r="V202" s="60"/>
      <c r="W202" s="23"/>
      <c r="X202" s="59"/>
      <c r="Y202" s="59"/>
      <c r="Z202" s="59"/>
      <c r="AA202" s="59"/>
    </row>
    <row r="203" spans="1:27" ht="13.5">
      <c r="A203" s="23"/>
      <c r="B203" s="59"/>
      <c r="C203" s="59"/>
      <c r="D203" s="59"/>
      <c r="E203" s="61"/>
      <c r="F203" s="61"/>
      <c r="G203" s="61"/>
      <c r="H203" s="61"/>
      <c r="I203" s="59"/>
      <c r="J203" s="59"/>
      <c r="K203" s="59"/>
      <c r="L203" s="59"/>
      <c r="M203" s="21"/>
      <c r="N203" s="59"/>
      <c r="O203" s="59"/>
      <c r="P203" s="59"/>
      <c r="Q203" s="59"/>
      <c r="R203" s="23"/>
      <c r="S203" s="59"/>
      <c r="T203" s="59"/>
      <c r="U203" s="59"/>
      <c r="V203" s="59"/>
      <c r="W203" s="23"/>
      <c r="X203" s="59"/>
      <c r="Y203" s="59"/>
      <c r="Z203" s="59"/>
      <c r="AA203" s="59"/>
    </row>
    <row r="204" spans="1:27" ht="13.5">
      <c r="A204" s="23"/>
      <c r="B204" s="59"/>
      <c r="C204" s="59"/>
      <c r="D204" s="59"/>
      <c r="E204" s="61"/>
      <c r="F204" s="61"/>
      <c r="G204" s="61"/>
      <c r="H204" s="61"/>
      <c r="I204" s="60"/>
      <c r="J204" s="60"/>
      <c r="K204" s="60"/>
      <c r="L204" s="60"/>
      <c r="M204" s="21"/>
      <c r="N204" s="59"/>
      <c r="O204" s="59"/>
      <c r="P204" s="59"/>
      <c r="Q204" s="59"/>
      <c r="R204" s="23"/>
      <c r="S204" s="59"/>
      <c r="T204" s="59"/>
      <c r="U204" s="59"/>
      <c r="V204" s="59"/>
      <c r="W204" s="23"/>
      <c r="X204" s="59"/>
      <c r="Y204" s="59"/>
      <c r="Z204" s="59"/>
      <c r="AA204" s="59"/>
    </row>
    <row r="205" spans="1:63" s="1" customFormat="1" ht="25.5">
      <c r="A205" s="99" t="s">
        <v>130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K205" s="1" t="s">
        <v>27</v>
      </c>
    </row>
    <row r="206" spans="1:60" s="1" customFormat="1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2:59" ht="25.5" customHeight="1">
      <c r="B207" s="100" t="s">
        <v>30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C207" s="100" t="s">
        <v>37</v>
      </c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</row>
    <row r="208" ht="13.5">
      <c r="A208" s="3" t="s">
        <v>19</v>
      </c>
    </row>
    <row r="209" spans="29:64" ht="13.5">
      <c r="AC209" s="6"/>
      <c r="AD209" s="7"/>
      <c r="AE209" s="7"/>
      <c r="AF209" s="7"/>
      <c r="AG209" s="98" t="s">
        <v>152</v>
      </c>
      <c r="AH209" s="66"/>
      <c r="AI209" s="97"/>
      <c r="AJ209" s="66" t="s">
        <v>153</v>
      </c>
      <c r="AK209" s="66"/>
      <c r="AL209" s="66"/>
      <c r="AM209" s="98" t="s">
        <v>154</v>
      </c>
      <c r="AN209" s="66"/>
      <c r="AO209" s="97"/>
      <c r="AP209" s="66" t="s">
        <v>155</v>
      </c>
      <c r="AQ209" s="66"/>
      <c r="AR209" s="66"/>
      <c r="AS209" s="98" t="s">
        <v>156</v>
      </c>
      <c r="AT209" s="66"/>
      <c r="AU209" s="97"/>
      <c r="AV209" s="11" t="s">
        <v>31</v>
      </c>
      <c r="AW209" s="9" t="s">
        <v>32</v>
      </c>
      <c r="AX209" s="12" t="s">
        <v>33</v>
      </c>
      <c r="AY209" s="57" t="s">
        <v>34</v>
      </c>
      <c r="AZ209" s="58"/>
      <c r="BA209" s="55" t="s">
        <v>35</v>
      </c>
      <c r="BB209" s="56"/>
      <c r="BC209" s="66" t="s">
        <v>36</v>
      </c>
      <c r="BD209" s="97"/>
      <c r="BH209" s="5"/>
      <c r="BI209" s="5"/>
      <c r="BJ209" s="5"/>
      <c r="BK209" s="3">
        <v>1</v>
      </c>
      <c r="BL209" s="3" t="s">
        <v>137</v>
      </c>
    </row>
    <row r="210" spans="2:64" ht="13.5">
      <c r="B210" s="67"/>
      <c r="C210" s="67"/>
      <c r="D210" s="67"/>
      <c r="E210" s="67"/>
      <c r="F210" s="67"/>
      <c r="G210" s="67"/>
      <c r="H210" s="67"/>
      <c r="I210" s="67" t="s">
        <v>54</v>
      </c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C210" s="55" t="str">
        <f>BL209</f>
        <v>安中ＳＣ</v>
      </c>
      <c r="AD210" s="95"/>
      <c r="AE210" s="95"/>
      <c r="AF210" s="95"/>
      <c r="AG210" s="6"/>
      <c r="AH210" s="7"/>
      <c r="AI210" s="14"/>
      <c r="AJ210" s="7"/>
      <c r="AK210" s="7" t="str">
        <f>IF(AJ211&gt;AL211,"○",IF(AJ211=AL211,"△","×"))</f>
        <v>○</v>
      </c>
      <c r="AL210" s="7"/>
      <c r="AM210" s="6"/>
      <c r="AN210" s="7" t="str">
        <f>IF(AM211&gt;AO211,"○",IF(AM211=AO211,"△","×"))</f>
        <v>○</v>
      </c>
      <c r="AO210" s="14"/>
      <c r="AP210" s="7"/>
      <c r="AQ210" s="7" t="str">
        <f>IF(AP211&gt;AR211,"○",IF(AP211=AR211,"△","×"))</f>
        <v>○</v>
      </c>
      <c r="AR210" s="7"/>
      <c r="AS210" s="8"/>
      <c r="AT210" s="7" t="str">
        <f>IF(AS211&gt;AU211,"○",IF(AS211=AU211,"△","×"))</f>
        <v>○</v>
      </c>
      <c r="AU210" s="10"/>
      <c r="AV210" s="15"/>
      <c r="AW210" s="7"/>
      <c r="AX210" s="15"/>
      <c r="AY210" s="7"/>
      <c r="AZ210" s="7"/>
      <c r="BA210" s="6"/>
      <c r="BB210" s="14"/>
      <c r="BC210" s="7"/>
      <c r="BD210" s="14"/>
      <c r="BK210" s="3">
        <v>2</v>
      </c>
      <c r="BL210" s="3" t="s">
        <v>138</v>
      </c>
    </row>
    <row r="211" spans="2:64" ht="13.5">
      <c r="B211" s="89" t="s">
        <v>20</v>
      </c>
      <c r="C211" s="90"/>
      <c r="D211" s="73"/>
      <c r="E211" s="89" t="s">
        <v>55</v>
      </c>
      <c r="F211" s="90"/>
      <c r="G211" s="90"/>
      <c r="H211" s="73"/>
      <c r="I211" s="67" t="s">
        <v>24</v>
      </c>
      <c r="J211" s="67"/>
      <c r="K211" s="67"/>
      <c r="L211" s="67"/>
      <c r="M211" s="67"/>
      <c r="N211" s="67"/>
      <c r="O211" s="67"/>
      <c r="P211" s="67"/>
      <c r="Q211" s="67"/>
      <c r="R211" s="67" t="s">
        <v>23</v>
      </c>
      <c r="S211" s="67"/>
      <c r="T211" s="67"/>
      <c r="U211" s="67"/>
      <c r="V211" s="67"/>
      <c r="W211" s="67"/>
      <c r="X211" s="67"/>
      <c r="Y211" s="67"/>
      <c r="Z211" s="67"/>
      <c r="AA211" s="67"/>
      <c r="AC211" s="96"/>
      <c r="AD211" s="95"/>
      <c r="AE211" s="95"/>
      <c r="AF211" s="95"/>
      <c r="AG211" s="17"/>
      <c r="AH211" s="18"/>
      <c r="AI211" s="19"/>
      <c r="AJ211" s="20">
        <v>1</v>
      </c>
      <c r="AK211" s="18" t="s">
        <v>56</v>
      </c>
      <c r="AL211" s="20">
        <v>0</v>
      </c>
      <c r="AM211" s="17">
        <v>5</v>
      </c>
      <c r="AN211" s="18" t="s">
        <v>56</v>
      </c>
      <c r="AO211" s="19">
        <v>1</v>
      </c>
      <c r="AP211" s="35">
        <v>10</v>
      </c>
      <c r="AQ211" s="18" t="s">
        <v>56</v>
      </c>
      <c r="AR211" s="20">
        <v>0</v>
      </c>
      <c r="AS211" s="17">
        <v>2</v>
      </c>
      <c r="AT211" s="18" t="s">
        <v>56</v>
      </c>
      <c r="AU211" s="19">
        <v>0</v>
      </c>
      <c r="AV211" s="38">
        <v>4</v>
      </c>
      <c r="AW211" s="39">
        <v>0</v>
      </c>
      <c r="AX211" s="38">
        <v>0</v>
      </c>
      <c r="AY211" s="53">
        <f>AV211*3+AW211</f>
        <v>12</v>
      </c>
      <c r="AZ211" s="54"/>
      <c r="BA211" s="53">
        <f>AG211+AJ211+AM211+AP211+AS211-AI211-AL211-AO211-AR211-AU211</f>
        <v>17</v>
      </c>
      <c r="BB211" s="54"/>
      <c r="BC211" s="20"/>
      <c r="BD211" s="19">
        <v>1</v>
      </c>
      <c r="BK211" s="3">
        <v>3</v>
      </c>
      <c r="BL211" s="3" t="s">
        <v>139</v>
      </c>
    </row>
    <row r="212" spans="2:64" ht="13.5">
      <c r="B212" s="67" t="s">
        <v>57</v>
      </c>
      <c r="C212" s="67"/>
      <c r="D212" s="67"/>
      <c r="E212" s="68" t="s">
        <v>58</v>
      </c>
      <c r="F212" s="68"/>
      <c r="G212" s="68"/>
      <c r="H212" s="68"/>
      <c r="I212" s="67" t="str">
        <f>BL209</f>
        <v>安中ＳＣ</v>
      </c>
      <c r="J212" s="67"/>
      <c r="K212" s="67"/>
      <c r="L212" s="67"/>
      <c r="M212" s="13" t="s">
        <v>59</v>
      </c>
      <c r="N212" s="67" t="str">
        <f>BL210</f>
        <v>箕郷ＦＣ</v>
      </c>
      <c r="O212" s="67"/>
      <c r="P212" s="67"/>
      <c r="Q212" s="67"/>
      <c r="R212" s="16" t="s">
        <v>21</v>
      </c>
      <c r="S212" s="73" t="str">
        <f>BL213</f>
        <v>碓東ジュニア</v>
      </c>
      <c r="T212" s="68"/>
      <c r="U212" s="68"/>
      <c r="V212" s="68"/>
      <c r="W212" s="16" t="s">
        <v>22</v>
      </c>
      <c r="X212" s="58" t="str">
        <f>BL212</f>
        <v>北スポーツ</v>
      </c>
      <c r="Y212" s="72"/>
      <c r="Z212" s="72"/>
      <c r="AA212" s="72"/>
      <c r="AC212" s="55" t="str">
        <f>BL210</f>
        <v>箕郷ＦＣ</v>
      </c>
      <c r="AD212" s="95"/>
      <c r="AE212" s="95"/>
      <c r="AF212" s="95"/>
      <c r="AG212" s="6"/>
      <c r="AH212" s="7" t="str">
        <f>IF(AG213&gt;AI213,"○",IF(AG213=AI213,"△","×"))</f>
        <v>×</v>
      </c>
      <c r="AI212" s="14"/>
      <c r="AJ212" s="7"/>
      <c r="AK212" s="7"/>
      <c r="AL212" s="7"/>
      <c r="AM212" s="6"/>
      <c r="AN212" s="7" t="str">
        <f>IF(AM213&gt;AO213,"○",IF(AM213=AO213,"△","×"))</f>
        <v>○</v>
      </c>
      <c r="AO212" s="14"/>
      <c r="AP212" s="7"/>
      <c r="AQ212" s="7" t="str">
        <f>IF(AP213&gt;AR213,"○",IF(AP213=AR213,"△","×"))</f>
        <v>○</v>
      </c>
      <c r="AR212" s="7"/>
      <c r="AS212" s="6"/>
      <c r="AT212" s="7" t="str">
        <f>IF(AS213&gt;AU213,"○",IF(AS213=AU213,"△","×"))</f>
        <v>○</v>
      </c>
      <c r="AU212" s="14"/>
      <c r="AV212" s="15"/>
      <c r="AW212" s="7"/>
      <c r="AX212" s="15"/>
      <c r="AY212" s="7"/>
      <c r="AZ212" s="7"/>
      <c r="BA212" s="6"/>
      <c r="BB212" s="14"/>
      <c r="BC212" s="7"/>
      <c r="BD212" s="14"/>
      <c r="BK212" s="3">
        <v>4</v>
      </c>
      <c r="BL212" s="3" t="s">
        <v>140</v>
      </c>
    </row>
    <row r="213" spans="2:64" ht="13.5">
      <c r="B213" s="67" t="s">
        <v>60</v>
      </c>
      <c r="C213" s="67"/>
      <c r="D213" s="67"/>
      <c r="E213" s="68" t="s">
        <v>61</v>
      </c>
      <c r="F213" s="68"/>
      <c r="G213" s="68"/>
      <c r="H213" s="68"/>
      <c r="I213" s="67" t="str">
        <f>BL211</f>
        <v>豊岡ＳＣ</v>
      </c>
      <c r="J213" s="67"/>
      <c r="K213" s="67"/>
      <c r="L213" s="67"/>
      <c r="M213" s="13" t="s">
        <v>62</v>
      </c>
      <c r="N213" s="72" t="str">
        <f>BL212</f>
        <v>北スポーツ</v>
      </c>
      <c r="O213" s="72"/>
      <c r="P213" s="72"/>
      <c r="Q213" s="72"/>
      <c r="R213" s="16" t="s">
        <v>21</v>
      </c>
      <c r="S213" s="56" t="str">
        <f>BL210</f>
        <v>箕郷ＦＣ</v>
      </c>
      <c r="T213" s="67"/>
      <c r="U213" s="67"/>
      <c r="V213" s="67"/>
      <c r="W213" s="16" t="s">
        <v>22</v>
      </c>
      <c r="X213" s="56" t="str">
        <f>BL209</f>
        <v>安中ＳＣ</v>
      </c>
      <c r="Y213" s="67"/>
      <c r="Z213" s="67"/>
      <c r="AA213" s="67"/>
      <c r="AC213" s="96"/>
      <c r="AD213" s="95"/>
      <c r="AE213" s="95"/>
      <c r="AF213" s="95"/>
      <c r="AG213" s="17">
        <v>0</v>
      </c>
      <c r="AH213" s="18" t="s">
        <v>63</v>
      </c>
      <c r="AI213" s="19">
        <v>1</v>
      </c>
      <c r="AJ213" s="20"/>
      <c r="AK213" s="18"/>
      <c r="AL213" s="20"/>
      <c r="AM213" s="17">
        <v>6</v>
      </c>
      <c r="AN213" s="18" t="s">
        <v>63</v>
      </c>
      <c r="AO213" s="19">
        <v>0</v>
      </c>
      <c r="AP213" s="20">
        <v>1</v>
      </c>
      <c r="AQ213" s="18" t="s">
        <v>63</v>
      </c>
      <c r="AR213" s="20">
        <v>0</v>
      </c>
      <c r="AS213" s="17">
        <v>3</v>
      </c>
      <c r="AT213" s="18" t="s">
        <v>63</v>
      </c>
      <c r="AU213" s="19">
        <v>0</v>
      </c>
      <c r="AV213" s="38">
        <v>3</v>
      </c>
      <c r="AW213" s="39">
        <v>0</v>
      </c>
      <c r="AX213" s="38">
        <v>1</v>
      </c>
      <c r="AY213" s="53">
        <f>AV213*3+AW213</f>
        <v>9</v>
      </c>
      <c r="AZ213" s="54"/>
      <c r="BA213" s="53">
        <f>AG213+AJ213+AM213+AP213+AS213-AI213-AL213-AO213-AR213-AU213</f>
        <v>9</v>
      </c>
      <c r="BB213" s="54"/>
      <c r="BC213" s="20"/>
      <c r="BD213" s="19">
        <v>2</v>
      </c>
      <c r="BK213" s="3">
        <v>5</v>
      </c>
      <c r="BL213" s="3" t="s">
        <v>141</v>
      </c>
    </row>
    <row r="214" spans="2:63" ht="13.5">
      <c r="B214" s="67" t="s">
        <v>64</v>
      </c>
      <c r="C214" s="67"/>
      <c r="D214" s="67"/>
      <c r="E214" s="68" t="s">
        <v>65</v>
      </c>
      <c r="F214" s="68"/>
      <c r="G214" s="68"/>
      <c r="H214" s="68"/>
      <c r="I214" s="67" t="str">
        <f>BL209</f>
        <v>安中ＳＣ</v>
      </c>
      <c r="J214" s="67"/>
      <c r="K214" s="67"/>
      <c r="L214" s="67"/>
      <c r="M214" s="13" t="s">
        <v>66</v>
      </c>
      <c r="N214" s="68" t="str">
        <f>BL213</f>
        <v>碓東ジュニア</v>
      </c>
      <c r="O214" s="68"/>
      <c r="P214" s="68"/>
      <c r="Q214" s="68"/>
      <c r="R214" s="16" t="s">
        <v>21</v>
      </c>
      <c r="S214" s="58" t="str">
        <f>BL212</f>
        <v>北スポーツ</v>
      </c>
      <c r="T214" s="72"/>
      <c r="U214" s="72"/>
      <c r="V214" s="72"/>
      <c r="W214" s="16" t="s">
        <v>22</v>
      </c>
      <c r="X214" s="56" t="str">
        <f>BL211</f>
        <v>豊岡ＳＣ</v>
      </c>
      <c r="Y214" s="67"/>
      <c r="Z214" s="67"/>
      <c r="AA214" s="67"/>
      <c r="AC214" s="55" t="str">
        <f>BL211</f>
        <v>豊岡ＳＣ</v>
      </c>
      <c r="AD214" s="95"/>
      <c r="AE214" s="95"/>
      <c r="AF214" s="95"/>
      <c r="AG214" s="6"/>
      <c r="AH214" s="7" t="str">
        <f>IF(AG215&gt;AI215,"○",IF(AG215=AI215,"△","×"))</f>
        <v>×</v>
      </c>
      <c r="AI214" s="14"/>
      <c r="AJ214" s="7"/>
      <c r="AK214" s="7" t="str">
        <f>IF(AJ215&gt;AL215,"○",IF(AJ215=AL215,"△","×"))</f>
        <v>×</v>
      </c>
      <c r="AL214" s="7"/>
      <c r="AM214" s="6"/>
      <c r="AN214" s="7"/>
      <c r="AO214" s="14"/>
      <c r="AP214" s="7"/>
      <c r="AQ214" s="7" t="str">
        <f>IF(AP215&gt;AR215,"○",IF(AP215=AR215,"△","×"))</f>
        <v>△</v>
      </c>
      <c r="AR214" s="7"/>
      <c r="AS214" s="6"/>
      <c r="AT214" s="7" t="str">
        <f>IF(AS215&gt;AU215,"○",IF(AS215=AU215,"△","×"))</f>
        <v>×</v>
      </c>
      <c r="AU214" s="14"/>
      <c r="AV214" s="15"/>
      <c r="AW214" s="7"/>
      <c r="AX214" s="15"/>
      <c r="AY214" s="7"/>
      <c r="AZ214" s="7"/>
      <c r="BA214" s="6"/>
      <c r="BB214" s="14"/>
      <c r="BC214" s="7"/>
      <c r="BD214" s="14"/>
      <c r="BK214" s="3">
        <v>6</v>
      </c>
    </row>
    <row r="215" spans="2:56" ht="13.5">
      <c r="B215" s="67" t="s">
        <v>67</v>
      </c>
      <c r="C215" s="67"/>
      <c r="D215" s="67"/>
      <c r="E215" s="68" t="s">
        <v>68</v>
      </c>
      <c r="F215" s="68"/>
      <c r="G215" s="68"/>
      <c r="H215" s="68"/>
      <c r="I215" s="67" t="str">
        <f>BL210</f>
        <v>箕郷ＦＣ</v>
      </c>
      <c r="J215" s="67"/>
      <c r="K215" s="67"/>
      <c r="L215" s="67"/>
      <c r="M215" s="13" t="s">
        <v>69</v>
      </c>
      <c r="N215" s="67" t="str">
        <f>BL211</f>
        <v>豊岡ＳＣ</v>
      </c>
      <c r="O215" s="67"/>
      <c r="P215" s="67"/>
      <c r="Q215" s="67"/>
      <c r="R215" s="16" t="s">
        <v>21</v>
      </c>
      <c r="S215" s="56" t="str">
        <f>BL209</f>
        <v>安中ＳＣ</v>
      </c>
      <c r="T215" s="67"/>
      <c r="U215" s="67"/>
      <c r="V215" s="67"/>
      <c r="W215" s="16" t="s">
        <v>22</v>
      </c>
      <c r="X215" s="73" t="str">
        <f>BL213</f>
        <v>碓東ジュニア</v>
      </c>
      <c r="Y215" s="68"/>
      <c r="Z215" s="68"/>
      <c r="AA215" s="68"/>
      <c r="AC215" s="96"/>
      <c r="AD215" s="95"/>
      <c r="AE215" s="95"/>
      <c r="AF215" s="95"/>
      <c r="AG215" s="17">
        <v>1</v>
      </c>
      <c r="AH215" s="18" t="s">
        <v>63</v>
      </c>
      <c r="AI215" s="19">
        <v>5</v>
      </c>
      <c r="AJ215" s="20">
        <v>0</v>
      </c>
      <c r="AK215" s="18" t="s">
        <v>63</v>
      </c>
      <c r="AL215" s="20">
        <v>6</v>
      </c>
      <c r="AM215" s="17"/>
      <c r="AN215" s="18"/>
      <c r="AO215" s="19"/>
      <c r="AP215" s="20">
        <v>3</v>
      </c>
      <c r="AQ215" s="18" t="s">
        <v>63</v>
      </c>
      <c r="AR215" s="20">
        <v>3</v>
      </c>
      <c r="AS215" s="17">
        <v>0</v>
      </c>
      <c r="AT215" s="18" t="s">
        <v>63</v>
      </c>
      <c r="AU215" s="19">
        <v>3</v>
      </c>
      <c r="AV215" s="38">
        <v>0</v>
      </c>
      <c r="AW215" s="39">
        <v>1</v>
      </c>
      <c r="AX215" s="38">
        <v>3</v>
      </c>
      <c r="AY215" s="53">
        <f>AV215*3+AW215</f>
        <v>1</v>
      </c>
      <c r="AZ215" s="54"/>
      <c r="BA215" s="53">
        <f>AG215+AJ215+AM215+AP215+AS215-AI215-AL215-AO215-AR215-AU215</f>
        <v>-13</v>
      </c>
      <c r="BB215" s="54"/>
      <c r="BC215" s="20"/>
      <c r="BD215" s="19">
        <v>4</v>
      </c>
    </row>
    <row r="216" spans="2:56" ht="13.5">
      <c r="B216" s="67" t="s">
        <v>71</v>
      </c>
      <c r="C216" s="67"/>
      <c r="D216" s="67"/>
      <c r="E216" s="68" t="s">
        <v>72</v>
      </c>
      <c r="F216" s="68"/>
      <c r="G216" s="68"/>
      <c r="H216" s="68"/>
      <c r="I216" s="72" t="str">
        <f>BL212</f>
        <v>北スポーツ</v>
      </c>
      <c r="J216" s="72"/>
      <c r="K216" s="72"/>
      <c r="L216" s="72"/>
      <c r="M216" s="13" t="s">
        <v>63</v>
      </c>
      <c r="N216" s="68" t="str">
        <f>BL213</f>
        <v>碓東ジュニア</v>
      </c>
      <c r="O216" s="68"/>
      <c r="P216" s="68"/>
      <c r="Q216" s="68"/>
      <c r="R216" s="16" t="s">
        <v>21</v>
      </c>
      <c r="S216" s="58" t="str">
        <f>BL211</f>
        <v>豊岡ＳＣ</v>
      </c>
      <c r="T216" s="72"/>
      <c r="U216" s="72"/>
      <c r="V216" s="72"/>
      <c r="W216" s="16" t="s">
        <v>22</v>
      </c>
      <c r="X216" s="56" t="str">
        <f>BL210</f>
        <v>箕郷ＦＣ</v>
      </c>
      <c r="Y216" s="67"/>
      <c r="Z216" s="67"/>
      <c r="AA216" s="67"/>
      <c r="AC216" s="55" t="str">
        <f>BL212</f>
        <v>北スポーツ</v>
      </c>
      <c r="AD216" s="95"/>
      <c r="AE216" s="95"/>
      <c r="AF216" s="95"/>
      <c r="AG216" s="6"/>
      <c r="AH216" s="7" t="str">
        <f>IF(AG217&gt;AI217,"○",IF(AG217=AI217,"△","×"))</f>
        <v>×</v>
      </c>
      <c r="AI216" s="14"/>
      <c r="AJ216" s="7"/>
      <c r="AK216" s="7" t="str">
        <f>IF(AJ217&gt;AL217,"○",IF(AJ217=AL217,"△","×"))</f>
        <v>×</v>
      </c>
      <c r="AL216" s="7"/>
      <c r="AM216" s="6"/>
      <c r="AN216" s="7" t="str">
        <f>IF(AM217&gt;AO217,"○",IF(AM217=AO217,"△","×"))</f>
        <v>△</v>
      </c>
      <c r="AO216" s="14"/>
      <c r="AP216" s="7"/>
      <c r="AQ216" s="7"/>
      <c r="AR216" s="7"/>
      <c r="AS216" s="6"/>
      <c r="AT216" s="7" t="str">
        <f>IF(AS217&gt;AU217,"○",IF(AS217=AU217,"△","×"))</f>
        <v>×</v>
      </c>
      <c r="AU216" s="14"/>
      <c r="AV216" s="15"/>
      <c r="AW216" s="7"/>
      <c r="AX216" s="15"/>
      <c r="AY216" s="7"/>
      <c r="AZ216" s="7"/>
      <c r="BA216" s="6"/>
      <c r="BB216" s="14"/>
      <c r="BC216" s="7"/>
      <c r="BD216" s="14"/>
    </row>
    <row r="217" spans="2:56" ht="13.5">
      <c r="B217" s="66"/>
      <c r="C217" s="66"/>
      <c r="D217" s="66"/>
      <c r="E217" s="70"/>
      <c r="F217" s="70"/>
      <c r="G217" s="70"/>
      <c r="H217" s="70"/>
      <c r="I217" s="66"/>
      <c r="J217" s="66"/>
      <c r="K217" s="66"/>
      <c r="L217" s="66"/>
      <c r="M217" s="9"/>
      <c r="N217" s="71"/>
      <c r="O217" s="71"/>
      <c r="P217" s="71"/>
      <c r="Q217" s="71"/>
      <c r="R217" s="7"/>
      <c r="S217" s="66"/>
      <c r="T217" s="66"/>
      <c r="U217" s="66"/>
      <c r="V217" s="66"/>
      <c r="W217" s="7"/>
      <c r="X217" s="66"/>
      <c r="Y217" s="66"/>
      <c r="Z217" s="66"/>
      <c r="AA217" s="66"/>
      <c r="AC217" s="96"/>
      <c r="AD217" s="95"/>
      <c r="AE217" s="95"/>
      <c r="AF217" s="95"/>
      <c r="AG217" s="17">
        <v>0</v>
      </c>
      <c r="AH217" s="18" t="s">
        <v>63</v>
      </c>
      <c r="AI217" s="40">
        <v>10</v>
      </c>
      <c r="AJ217" s="20">
        <v>0</v>
      </c>
      <c r="AK217" s="18" t="s">
        <v>63</v>
      </c>
      <c r="AL217" s="20">
        <v>1</v>
      </c>
      <c r="AM217" s="17">
        <v>3</v>
      </c>
      <c r="AN217" s="18" t="s">
        <v>63</v>
      </c>
      <c r="AO217" s="19">
        <v>3</v>
      </c>
      <c r="AP217" s="20"/>
      <c r="AQ217" s="20"/>
      <c r="AR217" s="20"/>
      <c r="AS217" s="17">
        <v>0</v>
      </c>
      <c r="AT217" s="18" t="s">
        <v>63</v>
      </c>
      <c r="AU217" s="19">
        <v>5</v>
      </c>
      <c r="AV217" s="38">
        <v>0</v>
      </c>
      <c r="AW217" s="39">
        <v>1</v>
      </c>
      <c r="AX217" s="38">
        <v>3</v>
      </c>
      <c r="AY217" s="53">
        <f>AV217*3+AW217</f>
        <v>1</v>
      </c>
      <c r="AZ217" s="54"/>
      <c r="BA217" s="53">
        <f>AG217+AJ217+AM217+AP217+AS217-AI217-AL217-AO217-AR217-AU217</f>
        <v>-16</v>
      </c>
      <c r="BB217" s="54"/>
      <c r="BC217" s="20"/>
      <c r="BD217" s="19">
        <v>5</v>
      </c>
    </row>
    <row r="218" spans="2:56" ht="13.5">
      <c r="B218" s="21"/>
      <c r="C218" s="21"/>
      <c r="D218" s="21"/>
      <c r="E218" s="22"/>
      <c r="F218" s="22"/>
      <c r="G218" s="22"/>
      <c r="H218" s="22"/>
      <c r="I218" s="21"/>
      <c r="J218" s="21"/>
      <c r="K218" s="21"/>
      <c r="L218" s="21"/>
      <c r="M218" s="21"/>
      <c r="N218" s="21"/>
      <c r="O218" s="21"/>
      <c r="P218" s="21"/>
      <c r="Q218" s="21"/>
      <c r="R218" s="23"/>
      <c r="S218" s="21"/>
      <c r="T218" s="21"/>
      <c r="U218" s="21"/>
      <c r="V218" s="21"/>
      <c r="W218" s="23"/>
      <c r="X218" s="21"/>
      <c r="Y218" s="21"/>
      <c r="Z218" s="21"/>
      <c r="AA218" s="21"/>
      <c r="AC218" s="57" t="str">
        <f>BL213</f>
        <v>碓東ジュニア</v>
      </c>
      <c r="AD218" s="91"/>
      <c r="AE218" s="91"/>
      <c r="AF218" s="91"/>
      <c r="AG218" s="6"/>
      <c r="AH218" s="7" t="str">
        <f>IF(AG219&gt;AI219,"○",IF(AG219=AI219,"△","×"))</f>
        <v>×</v>
      </c>
      <c r="AI218" s="14"/>
      <c r="AJ218" s="7"/>
      <c r="AK218" s="7" t="str">
        <f>IF(AJ219&gt;AL219,"○",IF(AJ219=AL219,"△","×"))</f>
        <v>×</v>
      </c>
      <c r="AL218" s="7"/>
      <c r="AM218" s="6"/>
      <c r="AN218" s="7" t="str">
        <f>IF(AM219&gt;AO219,"○",IF(AM219=AO219,"△","×"))</f>
        <v>○</v>
      </c>
      <c r="AO218" s="14"/>
      <c r="AP218" s="7"/>
      <c r="AQ218" s="7" t="str">
        <f>IF(AP219&gt;AR219,"○",IF(AP219=AR219,"△","×"))</f>
        <v>○</v>
      </c>
      <c r="AR218" s="7"/>
      <c r="AS218" s="6"/>
      <c r="AT218" s="7"/>
      <c r="AU218" s="14"/>
      <c r="AV218" s="15"/>
      <c r="AW218" s="7"/>
      <c r="AX218" s="15"/>
      <c r="AY218" s="7"/>
      <c r="AZ218" s="7"/>
      <c r="BA218" s="6"/>
      <c r="BB218" s="14"/>
      <c r="BC218" s="7"/>
      <c r="BD218" s="14"/>
    </row>
    <row r="219" spans="29:59" ht="13.5">
      <c r="AC219" s="92"/>
      <c r="AD219" s="91"/>
      <c r="AE219" s="91"/>
      <c r="AF219" s="91"/>
      <c r="AG219" s="17">
        <v>0</v>
      </c>
      <c r="AH219" s="18" t="s">
        <v>63</v>
      </c>
      <c r="AI219" s="19">
        <v>2</v>
      </c>
      <c r="AJ219" s="20">
        <v>0</v>
      </c>
      <c r="AK219" s="18" t="s">
        <v>63</v>
      </c>
      <c r="AL219" s="20">
        <v>3</v>
      </c>
      <c r="AM219" s="17">
        <v>3</v>
      </c>
      <c r="AN219" s="18" t="s">
        <v>63</v>
      </c>
      <c r="AO219" s="19">
        <v>0</v>
      </c>
      <c r="AP219" s="20">
        <v>5</v>
      </c>
      <c r="AQ219" s="18" t="s">
        <v>63</v>
      </c>
      <c r="AR219" s="20">
        <v>0</v>
      </c>
      <c r="AS219" s="17"/>
      <c r="AT219" s="20"/>
      <c r="AU219" s="19"/>
      <c r="AV219" s="38">
        <v>2</v>
      </c>
      <c r="AW219" s="39">
        <v>0</v>
      </c>
      <c r="AX219" s="38">
        <v>2</v>
      </c>
      <c r="AY219" s="53">
        <f>AV219*3+AW219</f>
        <v>6</v>
      </c>
      <c r="AZ219" s="54"/>
      <c r="BA219" s="53">
        <f>AG219+AJ219+AM219+AP219+AS219-AI219-AL219-AO219-AR219-AU219</f>
        <v>3</v>
      </c>
      <c r="BB219" s="54"/>
      <c r="BC219" s="20"/>
      <c r="BD219" s="19">
        <v>3</v>
      </c>
      <c r="BE219" s="24"/>
      <c r="BF219" s="23"/>
      <c r="BG219" s="23"/>
    </row>
    <row r="220" spans="1:59" ht="13.5">
      <c r="A220" s="3" t="s">
        <v>25</v>
      </c>
      <c r="AC220" s="66"/>
      <c r="AD220" s="93"/>
      <c r="AE220" s="93"/>
      <c r="AF220" s="93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23"/>
      <c r="BF220" s="23"/>
      <c r="BG220" s="23"/>
    </row>
    <row r="221" spans="29:59" ht="13.5">
      <c r="AC221" s="94"/>
      <c r="AD221" s="94"/>
      <c r="AE221" s="94"/>
      <c r="AF221" s="94"/>
      <c r="AG221" s="23"/>
      <c r="AH221" s="21"/>
      <c r="AI221" s="23"/>
      <c r="AJ221" s="23"/>
      <c r="AK221" s="21"/>
      <c r="AL221" s="23"/>
      <c r="AM221" s="23"/>
      <c r="AN221" s="21"/>
      <c r="AO221" s="23"/>
      <c r="AP221" s="23"/>
      <c r="AQ221" s="21"/>
      <c r="AR221" s="23"/>
      <c r="AS221" s="23"/>
      <c r="AT221" s="21"/>
      <c r="AU221" s="23"/>
      <c r="AV221" s="23"/>
      <c r="AW221" s="21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</row>
    <row r="222" spans="2:27" ht="13.5">
      <c r="B222" s="67"/>
      <c r="C222" s="67"/>
      <c r="D222" s="67"/>
      <c r="E222" s="67"/>
      <c r="F222" s="67"/>
      <c r="G222" s="67"/>
      <c r="H222" s="67"/>
      <c r="I222" s="67" t="s">
        <v>76</v>
      </c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</row>
    <row r="223" spans="2:27" ht="14.25" thickBot="1">
      <c r="B223" s="89" t="s">
        <v>20</v>
      </c>
      <c r="C223" s="90"/>
      <c r="D223" s="73"/>
      <c r="E223" s="27" t="s">
        <v>55</v>
      </c>
      <c r="F223" s="27"/>
      <c r="G223" s="27"/>
      <c r="H223" s="27"/>
      <c r="I223" s="67" t="s">
        <v>24</v>
      </c>
      <c r="J223" s="67"/>
      <c r="K223" s="67"/>
      <c r="L223" s="67"/>
      <c r="M223" s="67"/>
      <c r="N223" s="67"/>
      <c r="O223" s="67"/>
      <c r="P223" s="67"/>
      <c r="Q223" s="67"/>
      <c r="R223" s="67" t="s">
        <v>23</v>
      </c>
      <c r="S223" s="67"/>
      <c r="T223" s="67"/>
      <c r="U223" s="67"/>
      <c r="V223" s="67"/>
      <c r="W223" s="67"/>
      <c r="X223" s="67"/>
      <c r="Y223" s="67"/>
      <c r="Z223" s="67"/>
      <c r="AA223" s="67"/>
    </row>
    <row r="224" spans="2:59" ht="13.5" customHeight="1" thickTop="1">
      <c r="B224" s="67" t="s">
        <v>78</v>
      </c>
      <c r="C224" s="67"/>
      <c r="D224" s="67"/>
      <c r="E224" s="68" t="s">
        <v>79</v>
      </c>
      <c r="F224" s="68"/>
      <c r="G224" s="68"/>
      <c r="H224" s="68"/>
      <c r="I224" s="67" t="str">
        <f>BL211</f>
        <v>豊岡ＳＣ</v>
      </c>
      <c r="J224" s="67"/>
      <c r="K224" s="67"/>
      <c r="L224" s="67"/>
      <c r="M224" s="13" t="s">
        <v>56</v>
      </c>
      <c r="N224" s="68" t="str">
        <f>BL213</f>
        <v>碓東ジュニア</v>
      </c>
      <c r="O224" s="68"/>
      <c r="P224" s="68"/>
      <c r="Q224" s="68"/>
      <c r="R224" s="16" t="s">
        <v>21</v>
      </c>
      <c r="S224" s="56" t="str">
        <f>BL210</f>
        <v>箕郷ＦＣ</v>
      </c>
      <c r="T224" s="67"/>
      <c r="U224" s="67"/>
      <c r="V224" s="67"/>
      <c r="W224" s="16" t="s">
        <v>22</v>
      </c>
      <c r="X224" s="58" t="str">
        <f>BL212</f>
        <v>北スポーツ</v>
      </c>
      <c r="Y224" s="72"/>
      <c r="Z224" s="72"/>
      <c r="AA224" s="72"/>
      <c r="AD224" s="74" t="s">
        <v>131</v>
      </c>
      <c r="AE224" s="75"/>
      <c r="AF224" s="75"/>
      <c r="AG224" s="75"/>
      <c r="AH224" s="75"/>
      <c r="AI224" s="75"/>
      <c r="AJ224" s="75"/>
      <c r="AK224" s="50"/>
      <c r="AM224" s="44" t="s">
        <v>45</v>
      </c>
      <c r="AN224" s="45"/>
      <c r="AO224" s="45"/>
      <c r="AP224" s="45"/>
      <c r="AQ224" s="45" t="str">
        <f>AC210</f>
        <v>安中ＳＣ</v>
      </c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8"/>
      <c r="BD224" s="77" t="s">
        <v>51</v>
      </c>
      <c r="BE224" s="78"/>
      <c r="BF224" s="78"/>
      <c r="BG224" s="79"/>
    </row>
    <row r="225" spans="2:59" ht="13.5" customHeight="1">
      <c r="B225" s="67" t="s">
        <v>80</v>
      </c>
      <c r="C225" s="67"/>
      <c r="D225" s="67"/>
      <c r="E225" s="68" t="s">
        <v>81</v>
      </c>
      <c r="F225" s="68"/>
      <c r="G225" s="68"/>
      <c r="H225" s="68"/>
      <c r="I225" s="67" t="str">
        <f>BL209</f>
        <v>安中ＳＣ</v>
      </c>
      <c r="J225" s="67"/>
      <c r="K225" s="67"/>
      <c r="L225" s="67"/>
      <c r="M225" s="13" t="s">
        <v>82</v>
      </c>
      <c r="N225" s="72" t="str">
        <f>BL212</f>
        <v>北スポーツ</v>
      </c>
      <c r="O225" s="72"/>
      <c r="P225" s="72"/>
      <c r="Q225" s="72"/>
      <c r="R225" s="16" t="s">
        <v>21</v>
      </c>
      <c r="S225" s="56" t="str">
        <f>BL211</f>
        <v>豊岡ＳＣ</v>
      </c>
      <c r="T225" s="67"/>
      <c r="U225" s="67"/>
      <c r="V225" s="67"/>
      <c r="W225" s="16" t="s">
        <v>22</v>
      </c>
      <c r="X225" s="73" t="str">
        <f>BL213</f>
        <v>碓東ジュニア</v>
      </c>
      <c r="Y225" s="68"/>
      <c r="Z225" s="68"/>
      <c r="AA225" s="68"/>
      <c r="AD225" s="51"/>
      <c r="AE225" s="52"/>
      <c r="AF225" s="52"/>
      <c r="AG225" s="52"/>
      <c r="AH225" s="52"/>
      <c r="AI225" s="52"/>
      <c r="AJ225" s="52"/>
      <c r="AK225" s="49"/>
      <c r="AM225" s="46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76"/>
      <c r="BD225" s="80"/>
      <c r="BE225" s="81"/>
      <c r="BF225" s="81"/>
      <c r="BG225" s="82"/>
    </row>
    <row r="226" spans="2:59" ht="13.5" customHeight="1" thickBot="1">
      <c r="B226" s="67" t="s">
        <v>83</v>
      </c>
      <c r="C226" s="67"/>
      <c r="D226" s="67"/>
      <c r="E226" s="68" t="s">
        <v>84</v>
      </c>
      <c r="F226" s="68"/>
      <c r="G226" s="68"/>
      <c r="H226" s="68"/>
      <c r="I226" s="67" t="str">
        <f>BL210</f>
        <v>箕郷ＦＣ</v>
      </c>
      <c r="J226" s="67"/>
      <c r="K226" s="67"/>
      <c r="L226" s="67"/>
      <c r="M226" s="13" t="s">
        <v>63</v>
      </c>
      <c r="N226" s="68" t="str">
        <f>BL213</f>
        <v>碓東ジュニア</v>
      </c>
      <c r="O226" s="68"/>
      <c r="P226" s="68"/>
      <c r="Q226" s="68"/>
      <c r="R226" s="16" t="s">
        <v>21</v>
      </c>
      <c r="S226" s="58" t="str">
        <f>BL212</f>
        <v>北スポーツ</v>
      </c>
      <c r="T226" s="72"/>
      <c r="U226" s="72"/>
      <c r="V226" s="72"/>
      <c r="W226" s="16" t="s">
        <v>22</v>
      </c>
      <c r="X226" s="56" t="str">
        <f>BL209</f>
        <v>安中ＳＣ</v>
      </c>
      <c r="Y226" s="67"/>
      <c r="Z226" s="67"/>
      <c r="AA226" s="67"/>
      <c r="AD226" s="41"/>
      <c r="AE226" s="42"/>
      <c r="AF226" s="42"/>
      <c r="AG226" s="42"/>
      <c r="AH226" s="42"/>
      <c r="AI226" s="42"/>
      <c r="AJ226" s="42"/>
      <c r="AK226" s="43"/>
      <c r="AM226" s="46" t="s">
        <v>46</v>
      </c>
      <c r="AN226" s="47"/>
      <c r="AO226" s="47"/>
      <c r="AP226" s="47"/>
      <c r="AQ226" s="47" t="str">
        <f>AC212</f>
        <v>箕郷ＦＣ</v>
      </c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76"/>
      <c r="BD226" s="80" t="s">
        <v>51</v>
      </c>
      <c r="BE226" s="81"/>
      <c r="BF226" s="81"/>
      <c r="BG226" s="82"/>
    </row>
    <row r="227" spans="2:59" ht="15" thickBot="1" thickTop="1">
      <c r="B227" s="67" t="s">
        <v>85</v>
      </c>
      <c r="C227" s="67"/>
      <c r="D227" s="67"/>
      <c r="E227" s="68" t="s">
        <v>86</v>
      </c>
      <c r="F227" s="68"/>
      <c r="G227" s="68"/>
      <c r="H227" s="68"/>
      <c r="I227" s="67" t="str">
        <f>BL209</f>
        <v>安中ＳＣ</v>
      </c>
      <c r="J227" s="67"/>
      <c r="K227" s="67"/>
      <c r="L227" s="67"/>
      <c r="M227" s="13" t="s">
        <v>82</v>
      </c>
      <c r="N227" s="67" t="str">
        <f>BL211</f>
        <v>豊岡ＳＣ</v>
      </c>
      <c r="O227" s="67"/>
      <c r="P227" s="67"/>
      <c r="Q227" s="67"/>
      <c r="R227" s="16" t="s">
        <v>21</v>
      </c>
      <c r="S227" s="73" t="str">
        <f>BL213</f>
        <v>碓東ジュニア</v>
      </c>
      <c r="T227" s="68"/>
      <c r="U227" s="68"/>
      <c r="V227" s="68"/>
      <c r="W227" s="16" t="s">
        <v>22</v>
      </c>
      <c r="X227" s="56" t="str">
        <f>BL210</f>
        <v>箕郷ＦＣ</v>
      </c>
      <c r="Y227" s="67"/>
      <c r="Z227" s="67"/>
      <c r="AA227" s="67"/>
      <c r="AM227" s="83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5"/>
      <c r="BD227" s="86"/>
      <c r="BE227" s="87"/>
      <c r="BF227" s="87"/>
      <c r="BG227" s="88"/>
    </row>
    <row r="228" spans="2:55" ht="14.25" thickTop="1">
      <c r="B228" s="67" t="s">
        <v>71</v>
      </c>
      <c r="C228" s="67"/>
      <c r="D228" s="67"/>
      <c r="E228" s="68" t="s">
        <v>72</v>
      </c>
      <c r="F228" s="68"/>
      <c r="G228" s="68"/>
      <c r="H228" s="68"/>
      <c r="I228" s="67" t="str">
        <f>BL210</f>
        <v>箕郷ＦＣ</v>
      </c>
      <c r="J228" s="67"/>
      <c r="K228" s="67"/>
      <c r="L228" s="67"/>
      <c r="M228" s="13" t="s">
        <v>63</v>
      </c>
      <c r="N228" s="72" t="str">
        <f>BL212</f>
        <v>北スポーツ</v>
      </c>
      <c r="O228" s="72"/>
      <c r="P228" s="72"/>
      <c r="Q228" s="72"/>
      <c r="R228" s="16" t="s">
        <v>21</v>
      </c>
      <c r="S228" s="56" t="str">
        <f>BL209</f>
        <v>安中ＳＣ</v>
      </c>
      <c r="T228" s="67"/>
      <c r="U228" s="67"/>
      <c r="V228" s="67"/>
      <c r="W228" s="16" t="s">
        <v>22</v>
      </c>
      <c r="X228" s="56" t="str">
        <f>BL211</f>
        <v>豊岡ＳＣ</v>
      </c>
      <c r="Y228" s="67"/>
      <c r="Z228" s="67"/>
      <c r="AA228" s="67"/>
      <c r="AM228" s="69" t="s">
        <v>47</v>
      </c>
      <c r="AN228" s="69"/>
      <c r="AO228" s="69"/>
      <c r="AP228" s="69"/>
      <c r="AQ228" s="69" t="str">
        <f>AC218</f>
        <v>碓東ジュニア</v>
      </c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</row>
    <row r="229" spans="2:55" ht="13.5">
      <c r="B229" s="66"/>
      <c r="C229" s="66"/>
      <c r="D229" s="66"/>
      <c r="E229" s="70"/>
      <c r="F229" s="70"/>
      <c r="G229" s="70"/>
      <c r="H229" s="70"/>
      <c r="I229" s="66"/>
      <c r="J229" s="66"/>
      <c r="K229" s="66"/>
      <c r="L229" s="66"/>
      <c r="M229" s="9"/>
      <c r="N229" s="66"/>
      <c r="O229" s="66"/>
      <c r="P229" s="66"/>
      <c r="Q229" s="66"/>
      <c r="R229" s="7"/>
      <c r="S229" s="71"/>
      <c r="T229" s="71"/>
      <c r="U229" s="71"/>
      <c r="V229" s="71"/>
      <c r="W229" s="7"/>
      <c r="X229" s="66"/>
      <c r="Y229" s="66"/>
      <c r="Z229" s="66"/>
      <c r="AA229" s="66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</row>
    <row r="230" spans="2:55" ht="13.5">
      <c r="B230" s="21"/>
      <c r="C230" s="21"/>
      <c r="D230" s="21"/>
      <c r="E230" s="22"/>
      <c r="F230" s="22"/>
      <c r="G230" s="22"/>
      <c r="H230" s="22"/>
      <c r="I230" s="21"/>
      <c r="J230" s="21"/>
      <c r="K230" s="21"/>
      <c r="L230" s="21"/>
      <c r="M230" s="21"/>
      <c r="N230" s="21"/>
      <c r="O230" s="21"/>
      <c r="P230" s="21"/>
      <c r="Q230" s="21"/>
      <c r="R230" s="23"/>
      <c r="S230" s="21"/>
      <c r="T230" s="21"/>
      <c r="U230" s="21"/>
      <c r="V230" s="21"/>
      <c r="W230" s="23"/>
      <c r="X230" s="21"/>
      <c r="Y230" s="21"/>
      <c r="Z230" s="21"/>
      <c r="AA230" s="21"/>
      <c r="AM230" s="62" t="s">
        <v>48</v>
      </c>
      <c r="AN230" s="62"/>
      <c r="AO230" s="62"/>
      <c r="AP230" s="62"/>
      <c r="AQ230" s="62" t="str">
        <f>AC214</f>
        <v>豊岡ＳＣ</v>
      </c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</row>
    <row r="231" spans="39:55" ht="13.5"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</row>
    <row r="232" spans="1:55" ht="13.5">
      <c r="A232" s="23"/>
      <c r="B232" s="23"/>
      <c r="C232" s="23"/>
      <c r="D232" s="23"/>
      <c r="E232" s="28"/>
      <c r="F232" s="28"/>
      <c r="G232" s="28"/>
      <c r="H232" s="28"/>
      <c r="I232" s="23"/>
      <c r="J232" s="23"/>
      <c r="K232" s="23"/>
      <c r="L232" s="23"/>
      <c r="M232" s="2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M232" s="62" t="s">
        <v>49</v>
      </c>
      <c r="AN232" s="62"/>
      <c r="AO232" s="62"/>
      <c r="AP232" s="62"/>
      <c r="AQ232" s="62" t="str">
        <f>AC216</f>
        <v>北スポーツ</v>
      </c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</row>
    <row r="233" spans="1:55" ht="13.5">
      <c r="A233" s="23"/>
      <c r="B233" s="23"/>
      <c r="C233" s="23"/>
      <c r="D233" s="23"/>
      <c r="E233" s="28"/>
      <c r="F233" s="28"/>
      <c r="G233" s="28"/>
      <c r="H233" s="28"/>
      <c r="I233" s="23"/>
      <c r="J233" s="23"/>
      <c r="K233" s="23"/>
      <c r="L233" s="23"/>
      <c r="M233" s="2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</row>
    <row r="234" spans="1:55" ht="13.5">
      <c r="A234" s="23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M234" s="63"/>
      <c r="AN234" s="63"/>
      <c r="AO234" s="63"/>
      <c r="AP234" s="63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</row>
    <row r="235" spans="1:55" ht="13.5">
      <c r="A235" s="23"/>
      <c r="B235" s="61"/>
      <c r="C235" s="61"/>
      <c r="D235" s="61"/>
      <c r="E235" s="28"/>
      <c r="F235" s="28"/>
      <c r="G235" s="28"/>
      <c r="H235" s="28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M235" s="64"/>
      <c r="AN235" s="64"/>
      <c r="AO235" s="64"/>
      <c r="AP235" s="64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</row>
    <row r="236" spans="1:27" ht="13.5">
      <c r="A236" s="23"/>
      <c r="B236" s="59"/>
      <c r="C236" s="59"/>
      <c r="D236" s="59"/>
      <c r="E236" s="61"/>
      <c r="F236" s="61"/>
      <c r="G236" s="61"/>
      <c r="H236" s="61"/>
      <c r="I236" s="59"/>
      <c r="J236" s="59"/>
      <c r="K236" s="59"/>
      <c r="L236" s="59"/>
      <c r="M236" s="21"/>
      <c r="N236" s="59"/>
      <c r="O236" s="59"/>
      <c r="P236" s="59"/>
      <c r="Q236" s="59"/>
      <c r="R236" s="23"/>
      <c r="S236" s="60"/>
      <c r="T236" s="60"/>
      <c r="U236" s="60"/>
      <c r="V236" s="60"/>
      <c r="W236" s="23"/>
      <c r="X236" s="59"/>
      <c r="Y236" s="59"/>
      <c r="Z236" s="59"/>
      <c r="AA236" s="59"/>
    </row>
    <row r="237" spans="1:27" ht="13.5">
      <c r="A237" s="23"/>
      <c r="B237" s="59"/>
      <c r="C237" s="59"/>
      <c r="D237" s="59"/>
      <c r="E237" s="61"/>
      <c r="F237" s="61"/>
      <c r="G237" s="61"/>
      <c r="H237" s="61"/>
      <c r="I237" s="59"/>
      <c r="J237" s="59"/>
      <c r="K237" s="59"/>
      <c r="L237" s="59"/>
      <c r="M237" s="21"/>
      <c r="N237" s="59"/>
      <c r="O237" s="59"/>
      <c r="P237" s="59"/>
      <c r="Q237" s="59"/>
      <c r="R237" s="23"/>
      <c r="S237" s="59"/>
      <c r="T237" s="59"/>
      <c r="U237" s="59"/>
      <c r="V237" s="59"/>
      <c r="W237" s="23"/>
      <c r="X237" s="59"/>
      <c r="Y237" s="59"/>
      <c r="Z237" s="59"/>
      <c r="AA237" s="59"/>
    </row>
    <row r="238" spans="1:27" ht="13.5">
      <c r="A238" s="23"/>
      <c r="B238" s="59"/>
      <c r="C238" s="59"/>
      <c r="D238" s="59"/>
      <c r="E238" s="61"/>
      <c r="F238" s="61"/>
      <c r="G238" s="61"/>
      <c r="H238" s="61"/>
      <c r="I238" s="60"/>
      <c r="J238" s="60"/>
      <c r="K238" s="60"/>
      <c r="L238" s="60"/>
      <c r="M238" s="21"/>
      <c r="N238" s="59"/>
      <c r="O238" s="59"/>
      <c r="P238" s="59"/>
      <c r="Q238" s="59"/>
      <c r="R238" s="23"/>
      <c r="S238" s="59"/>
      <c r="T238" s="59"/>
      <c r="U238" s="59"/>
      <c r="V238" s="59"/>
      <c r="W238" s="23"/>
      <c r="X238" s="59"/>
      <c r="Y238" s="59"/>
      <c r="Z238" s="59"/>
      <c r="AA238" s="59"/>
    </row>
  </sheetData>
  <mergeCells count="1050">
    <mergeCell ref="S20:V20"/>
    <mergeCell ref="X20:AA20"/>
    <mergeCell ref="I8:L8"/>
    <mergeCell ref="I9:L9"/>
    <mergeCell ref="BD126:BG127"/>
    <mergeCell ref="BD24:BG25"/>
    <mergeCell ref="I13:L13"/>
    <mergeCell ref="I12:L12"/>
    <mergeCell ref="X13:AA13"/>
    <mergeCell ref="X12:AA12"/>
    <mergeCell ref="I19:Q19"/>
    <mergeCell ref="R19:AA19"/>
    <mergeCell ref="AC12:AF13"/>
    <mergeCell ref="N13:Q13"/>
    <mergeCell ref="N12:Q12"/>
    <mergeCell ref="N11:Q11"/>
    <mergeCell ref="I10:L10"/>
    <mergeCell ref="S13:V13"/>
    <mergeCell ref="S12:V12"/>
    <mergeCell ref="S11:V11"/>
    <mergeCell ref="S10:V10"/>
    <mergeCell ref="I11:L11"/>
    <mergeCell ref="N10:Q10"/>
    <mergeCell ref="X11:AA11"/>
    <mergeCell ref="X10:AA10"/>
    <mergeCell ref="X9:AA9"/>
    <mergeCell ref="X8:AA8"/>
    <mergeCell ref="R7:AA7"/>
    <mergeCell ref="B8:D8"/>
    <mergeCell ref="B9:D9"/>
    <mergeCell ref="E9:H9"/>
    <mergeCell ref="E8:H8"/>
    <mergeCell ref="S8:V8"/>
    <mergeCell ref="S9:V9"/>
    <mergeCell ref="N9:Q9"/>
    <mergeCell ref="N8:Q8"/>
    <mergeCell ref="I7:Q7"/>
    <mergeCell ref="I20:L20"/>
    <mergeCell ref="N20:Q20"/>
    <mergeCell ref="I6:AA6"/>
    <mergeCell ref="B6:H6"/>
    <mergeCell ref="B18:H18"/>
    <mergeCell ref="I18:AA18"/>
    <mergeCell ref="E13:H13"/>
    <mergeCell ref="E12:H12"/>
    <mergeCell ref="E11:H11"/>
    <mergeCell ref="E10:H10"/>
    <mergeCell ref="I23:L23"/>
    <mergeCell ref="N23:Q23"/>
    <mergeCell ref="S21:V21"/>
    <mergeCell ref="X21:AA21"/>
    <mergeCell ref="I22:L22"/>
    <mergeCell ref="N22:Q22"/>
    <mergeCell ref="S22:V22"/>
    <mergeCell ref="X22:AA22"/>
    <mergeCell ref="I21:L21"/>
    <mergeCell ref="N21:Q21"/>
    <mergeCell ref="S23:V23"/>
    <mergeCell ref="X23:AA23"/>
    <mergeCell ref="B24:D24"/>
    <mergeCell ref="E24:H24"/>
    <mergeCell ref="I24:L24"/>
    <mergeCell ref="N24:Q24"/>
    <mergeCell ref="S24:V24"/>
    <mergeCell ref="X24:AA24"/>
    <mergeCell ref="B23:D23"/>
    <mergeCell ref="E23:H23"/>
    <mergeCell ref="S25:V25"/>
    <mergeCell ref="X25:AA25"/>
    <mergeCell ref="B30:H30"/>
    <mergeCell ref="I30:AA30"/>
    <mergeCell ref="B25:D25"/>
    <mergeCell ref="E25:H25"/>
    <mergeCell ref="I25:L25"/>
    <mergeCell ref="N25:Q25"/>
    <mergeCell ref="S33:V33"/>
    <mergeCell ref="X33:AA33"/>
    <mergeCell ref="B32:D32"/>
    <mergeCell ref="E32:H32"/>
    <mergeCell ref="I32:L32"/>
    <mergeCell ref="N32:Q32"/>
    <mergeCell ref="I31:Q31"/>
    <mergeCell ref="R31:AA31"/>
    <mergeCell ref="S32:V32"/>
    <mergeCell ref="X32:AA32"/>
    <mergeCell ref="S34:V34"/>
    <mergeCell ref="X34:AA34"/>
    <mergeCell ref="B33:D33"/>
    <mergeCell ref="E33:H33"/>
    <mergeCell ref="B34:D34"/>
    <mergeCell ref="E34:H34"/>
    <mergeCell ref="I34:L34"/>
    <mergeCell ref="N34:Q34"/>
    <mergeCell ref="I33:L33"/>
    <mergeCell ref="N33:Q33"/>
    <mergeCell ref="BF5:BG5"/>
    <mergeCell ref="AC6:AF7"/>
    <mergeCell ref="AC8:AF9"/>
    <mergeCell ref="AC10:AF11"/>
    <mergeCell ref="BB5:BC5"/>
    <mergeCell ref="BD5:BE5"/>
    <mergeCell ref="AG141:AI141"/>
    <mergeCell ref="AJ141:AL141"/>
    <mergeCell ref="AM141:AO141"/>
    <mergeCell ref="AP141:AR141"/>
    <mergeCell ref="AS141:AU141"/>
    <mergeCell ref="B3:AA3"/>
    <mergeCell ref="AG5:AI5"/>
    <mergeCell ref="AJ5:AL5"/>
    <mergeCell ref="AM5:AO5"/>
    <mergeCell ref="B7:D7"/>
    <mergeCell ref="E7:H7"/>
    <mergeCell ref="B19:D19"/>
    <mergeCell ref="B31:D31"/>
    <mergeCell ref="B22:D22"/>
    <mergeCell ref="E22:H22"/>
    <mergeCell ref="B21:D21"/>
    <mergeCell ref="E21:H21"/>
    <mergeCell ref="B10:D10"/>
    <mergeCell ref="B12:D12"/>
    <mergeCell ref="B20:D20"/>
    <mergeCell ref="E20:H20"/>
    <mergeCell ref="B13:D13"/>
    <mergeCell ref="B11:D11"/>
    <mergeCell ref="AC3:BG3"/>
    <mergeCell ref="AM20:AP21"/>
    <mergeCell ref="AM22:AP23"/>
    <mergeCell ref="AQ20:BC21"/>
    <mergeCell ref="AQ22:BC23"/>
    <mergeCell ref="BD20:BG21"/>
    <mergeCell ref="BD22:BG23"/>
    <mergeCell ref="AP5:AR5"/>
    <mergeCell ref="AS5:AU5"/>
    <mergeCell ref="AV5:AX5"/>
    <mergeCell ref="AM26:AP27"/>
    <mergeCell ref="AM28:AP29"/>
    <mergeCell ref="AM30:AP31"/>
    <mergeCell ref="AC14:AF15"/>
    <mergeCell ref="AC16:AF17"/>
    <mergeCell ref="AD20:AK22"/>
    <mergeCell ref="A1:BH1"/>
    <mergeCell ref="A35:BH35"/>
    <mergeCell ref="B37:AA37"/>
    <mergeCell ref="AC37:BG37"/>
    <mergeCell ref="AQ24:BC25"/>
    <mergeCell ref="AQ26:BC27"/>
    <mergeCell ref="AQ28:BC29"/>
    <mergeCell ref="AQ30:BC31"/>
    <mergeCell ref="AM24:AP25"/>
    <mergeCell ref="BD17:BE17"/>
    <mergeCell ref="BD39:BE39"/>
    <mergeCell ref="AG39:AI39"/>
    <mergeCell ref="AJ39:AL39"/>
    <mergeCell ref="AM39:AO39"/>
    <mergeCell ref="AP39:AR39"/>
    <mergeCell ref="R41:AA41"/>
    <mergeCell ref="AS39:AU39"/>
    <mergeCell ref="AV39:AX39"/>
    <mergeCell ref="BB39:BC39"/>
    <mergeCell ref="E42:H42"/>
    <mergeCell ref="I42:L42"/>
    <mergeCell ref="N42:Q42"/>
    <mergeCell ref="BF39:BG39"/>
    <mergeCell ref="B40:H40"/>
    <mergeCell ref="I40:AA40"/>
    <mergeCell ref="AC40:AF41"/>
    <mergeCell ref="B41:D41"/>
    <mergeCell ref="E41:H41"/>
    <mergeCell ref="I41:Q41"/>
    <mergeCell ref="S42:V42"/>
    <mergeCell ref="X42:AA42"/>
    <mergeCell ref="AC42:AF43"/>
    <mergeCell ref="B43:D43"/>
    <mergeCell ref="E43:H43"/>
    <mergeCell ref="I43:L43"/>
    <mergeCell ref="N43:Q43"/>
    <mergeCell ref="S43:V43"/>
    <mergeCell ref="X43:AA43"/>
    <mergeCell ref="B42:D42"/>
    <mergeCell ref="X44:AA44"/>
    <mergeCell ref="AC44:AF45"/>
    <mergeCell ref="B45:D45"/>
    <mergeCell ref="E45:H45"/>
    <mergeCell ref="I45:L45"/>
    <mergeCell ref="N45:Q45"/>
    <mergeCell ref="S45:V45"/>
    <mergeCell ref="X45:AA45"/>
    <mergeCell ref="B44:D44"/>
    <mergeCell ref="E44:H44"/>
    <mergeCell ref="I46:L46"/>
    <mergeCell ref="N46:Q46"/>
    <mergeCell ref="S44:V44"/>
    <mergeCell ref="I44:L44"/>
    <mergeCell ref="N44:Q44"/>
    <mergeCell ref="S46:V46"/>
    <mergeCell ref="X46:AA46"/>
    <mergeCell ref="AC46:AF47"/>
    <mergeCell ref="B47:D47"/>
    <mergeCell ref="E47:H47"/>
    <mergeCell ref="I47:L47"/>
    <mergeCell ref="N47:Q47"/>
    <mergeCell ref="S47:V47"/>
    <mergeCell ref="X47:AA47"/>
    <mergeCell ref="B46:D46"/>
    <mergeCell ref="E46:H46"/>
    <mergeCell ref="AC48:AF49"/>
    <mergeCell ref="AC50:AF51"/>
    <mergeCell ref="B52:H52"/>
    <mergeCell ref="I52:AA52"/>
    <mergeCell ref="B53:D53"/>
    <mergeCell ref="I53:Q53"/>
    <mergeCell ref="R53:AA53"/>
    <mergeCell ref="B54:D54"/>
    <mergeCell ref="E54:H54"/>
    <mergeCell ref="I54:L54"/>
    <mergeCell ref="N54:Q54"/>
    <mergeCell ref="S54:V54"/>
    <mergeCell ref="X54:AA54"/>
    <mergeCell ref="AD54:AK56"/>
    <mergeCell ref="AM54:AP55"/>
    <mergeCell ref="AQ54:BC55"/>
    <mergeCell ref="BD54:BG55"/>
    <mergeCell ref="AM56:AP57"/>
    <mergeCell ref="AQ56:BC57"/>
    <mergeCell ref="BD56:BG57"/>
    <mergeCell ref="B55:D55"/>
    <mergeCell ref="E55:H55"/>
    <mergeCell ref="I55:L55"/>
    <mergeCell ref="N55:Q55"/>
    <mergeCell ref="S57:V57"/>
    <mergeCell ref="X57:AA57"/>
    <mergeCell ref="B56:D56"/>
    <mergeCell ref="E56:H56"/>
    <mergeCell ref="I56:L56"/>
    <mergeCell ref="N56:Q56"/>
    <mergeCell ref="B57:D57"/>
    <mergeCell ref="E57:H57"/>
    <mergeCell ref="S55:V55"/>
    <mergeCell ref="X55:AA55"/>
    <mergeCell ref="S56:V56"/>
    <mergeCell ref="X56:AA56"/>
    <mergeCell ref="I58:L58"/>
    <mergeCell ref="N58:Q58"/>
    <mergeCell ref="I57:L57"/>
    <mergeCell ref="N57:Q57"/>
    <mergeCell ref="B58:D58"/>
    <mergeCell ref="E58:H58"/>
    <mergeCell ref="AM58:AP59"/>
    <mergeCell ref="AQ58:BC59"/>
    <mergeCell ref="B59:D59"/>
    <mergeCell ref="E59:H59"/>
    <mergeCell ref="I59:L59"/>
    <mergeCell ref="N59:Q59"/>
    <mergeCell ref="S59:V59"/>
    <mergeCell ref="X59:AA59"/>
    <mergeCell ref="S58:V58"/>
    <mergeCell ref="X58:AA58"/>
    <mergeCell ref="AM60:AP61"/>
    <mergeCell ref="AQ60:BC61"/>
    <mergeCell ref="AM62:AP63"/>
    <mergeCell ref="AQ62:BC63"/>
    <mergeCell ref="AM64:AP65"/>
    <mergeCell ref="AQ64:BC65"/>
    <mergeCell ref="B65:D65"/>
    <mergeCell ref="I65:Q65"/>
    <mergeCell ref="R65:AA65"/>
    <mergeCell ref="B64:H64"/>
    <mergeCell ref="I64:AA64"/>
    <mergeCell ref="S66:V66"/>
    <mergeCell ref="X66:AA66"/>
    <mergeCell ref="S67:V67"/>
    <mergeCell ref="X67:AA67"/>
    <mergeCell ref="B66:D66"/>
    <mergeCell ref="E66:H66"/>
    <mergeCell ref="B67:D67"/>
    <mergeCell ref="E67:H67"/>
    <mergeCell ref="I67:L67"/>
    <mergeCell ref="N67:Q67"/>
    <mergeCell ref="I66:L66"/>
    <mergeCell ref="N66:Q66"/>
    <mergeCell ref="S68:V68"/>
    <mergeCell ref="X68:AA68"/>
    <mergeCell ref="A69:BH69"/>
    <mergeCell ref="B71:AA71"/>
    <mergeCell ref="AC71:BG71"/>
    <mergeCell ref="B68:D68"/>
    <mergeCell ref="E68:H68"/>
    <mergeCell ref="I68:L68"/>
    <mergeCell ref="N68:Q68"/>
    <mergeCell ref="R75:AA75"/>
    <mergeCell ref="AS73:AU73"/>
    <mergeCell ref="AV73:AX73"/>
    <mergeCell ref="BB73:BC73"/>
    <mergeCell ref="BB75:BC75"/>
    <mergeCell ref="AG73:AI73"/>
    <mergeCell ref="AJ73:AL73"/>
    <mergeCell ref="AM73:AO73"/>
    <mergeCell ref="AP73:AR73"/>
    <mergeCell ref="E76:H76"/>
    <mergeCell ref="I76:L76"/>
    <mergeCell ref="N76:Q76"/>
    <mergeCell ref="BF73:BG73"/>
    <mergeCell ref="B74:H74"/>
    <mergeCell ref="I74:AA74"/>
    <mergeCell ref="AC74:AF75"/>
    <mergeCell ref="B75:D75"/>
    <mergeCell ref="E75:H75"/>
    <mergeCell ref="I75:Q75"/>
    <mergeCell ref="S76:V76"/>
    <mergeCell ref="X76:AA76"/>
    <mergeCell ref="AC76:AF77"/>
    <mergeCell ref="B77:D77"/>
    <mergeCell ref="E77:H77"/>
    <mergeCell ref="I77:L77"/>
    <mergeCell ref="N77:Q77"/>
    <mergeCell ref="S77:V77"/>
    <mergeCell ref="X77:AA77"/>
    <mergeCell ref="B76:D76"/>
    <mergeCell ref="X78:AA78"/>
    <mergeCell ref="AC78:AF79"/>
    <mergeCell ref="B79:D79"/>
    <mergeCell ref="E79:H79"/>
    <mergeCell ref="I79:L79"/>
    <mergeCell ref="N79:Q79"/>
    <mergeCell ref="S79:V79"/>
    <mergeCell ref="X79:AA79"/>
    <mergeCell ref="B78:D78"/>
    <mergeCell ref="E78:H78"/>
    <mergeCell ref="I80:L80"/>
    <mergeCell ref="N80:Q80"/>
    <mergeCell ref="S78:V78"/>
    <mergeCell ref="I78:L78"/>
    <mergeCell ref="N78:Q78"/>
    <mergeCell ref="S80:V80"/>
    <mergeCell ref="X80:AA80"/>
    <mergeCell ref="AC80:AF81"/>
    <mergeCell ref="B81:D81"/>
    <mergeCell ref="E81:H81"/>
    <mergeCell ref="I81:L81"/>
    <mergeCell ref="N81:Q81"/>
    <mergeCell ref="S81:V81"/>
    <mergeCell ref="X81:AA81"/>
    <mergeCell ref="B80:D80"/>
    <mergeCell ref="E80:H80"/>
    <mergeCell ref="AC82:AF83"/>
    <mergeCell ref="AC84:AF85"/>
    <mergeCell ref="B86:H86"/>
    <mergeCell ref="I86:AA86"/>
    <mergeCell ref="B87:D87"/>
    <mergeCell ref="I87:Q87"/>
    <mergeCell ref="R87:AA87"/>
    <mergeCell ref="B88:D88"/>
    <mergeCell ref="E88:H88"/>
    <mergeCell ref="I88:L88"/>
    <mergeCell ref="N88:Q88"/>
    <mergeCell ref="S88:V88"/>
    <mergeCell ref="X88:AA88"/>
    <mergeCell ref="AD88:AK90"/>
    <mergeCell ref="AM88:AP89"/>
    <mergeCell ref="AQ88:BC89"/>
    <mergeCell ref="BD88:BG89"/>
    <mergeCell ref="AM90:AP91"/>
    <mergeCell ref="AQ90:BC91"/>
    <mergeCell ref="BD90:BG91"/>
    <mergeCell ref="B89:D89"/>
    <mergeCell ref="E89:H89"/>
    <mergeCell ref="I89:L89"/>
    <mergeCell ref="N89:Q89"/>
    <mergeCell ref="S91:V91"/>
    <mergeCell ref="X91:AA91"/>
    <mergeCell ref="B90:D90"/>
    <mergeCell ref="E90:H90"/>
    <mergeCell ref="I90:L90"/>
    <mergeCell ref="N90:Q90"/>
    <mergeCell ref="B91:D91"/>
    <mergeCell ref="E91:H91"/>
    <mergeCell ref="S89:V89"/>
    <mergeCell ref="X89:AA89"/>
    <mergeCell ref="S90:V90"/>
    <mergeCell ref="X90:AA90"/>
    <mergeCell ref="I92:L92"/>
    <mergeCell ref="N92:Q92"/>
    <mergeCell ref="I91:L91"/>
    <mergeCell ref="N91:Q91"/>
    <mergeCell ref="B92:D92"/>
    <mergeCell ref="E92:H92"/>
    <mergeCell ref="AM92:AP93"/>
    <mergeCell ref="AQ92:BC93"/>
    <mergeCell ref="B93:D93"/>
    <mergeCell ref="E93:H93"/>
    <mergeCell ref="I93:L93"/>
    <mergeCell ref="N93:Q93"/>
    <mergeCell ref="S93:V93"/>
    <mergeCell ref="X93:AA93"/>
    <mergeCell ref="S92:V92"/>
    <mergeCell ref="X92:AA92"/>
    <mergeCell ref="AM94:AP95"/>
    <mergeCell ref="AQ94:BC95"/>
    <mergeCell ref="AM96:AP97"/>
    <mergeCell ref="AQ96:BC97"/>
    <mergeCell ref="AM98:AP99"/>
    <mergeCell ref="AQ98:BC99"/>
    <mergeCell ref="B99:D99"/>
    <mergeCell ref="I99:Q99"/>
    <mergeCell ref="R99:AA99"/>
    <mergeCell ref="B98:H98"/>
    <mergeCell ref="I98:AA98"/>
    <mergeCell ref="S100:V100"/>
    <mergeCell ref="X100:AA100"/>
    <mergeCell ref="S101:V101"/>
    <mergeCell ref="X101:AA101"/>
    <mergeCell ref="B100:D100"/>
    <mergeCell ref="E100:H100"/>
    <mergeCell ref="B101:D101"/>
    <mergeCell ref="E101:H101"/>
    <mergeCell ref="I101:L101"/>
    <mergeCell ref="N101:Q101"/>
    <mergeCell ref="I100:L100"/>
    <mergeCell ref="N100:Q100"/>
    <mergeCell ref="S102:V102"/>
    <mergeCell ref="X102:AA102"/>
    <mergeCell ref="A103:BH103"/>
    <mergeCell ref="B105:AA105"/>
    <mergeCell ref="AC105:BG105"/>
    <mergeCell ref="B102:D102"/>
    <mergeCell ref="E102:H102"/>
    <mergeCell ref="I102:L102"/>
    <mergeCell ref="N102:Q102"/>
    <mergeCell ref="BD107:BE107"/>
    <mergeCell ref="AG107:AI107"/>
    <mergeCell ref="AJ107:AL107"/>
    <mergeCell ref="AM107:AO107"/>
    <mergeCell ref="AP107:AR107"/>
    <mergeCell ref="R109:AA109"/>
    <mergeCell ref="AS107:AU107"/>
    <mergeCell ref="AV107:AX107"/>
    <mergeCell ref="BB107:BC107"/>
    <mergeCell ref="E110:H110"/>
    <mergeCell ref="I110:L110"/>
    <mergeCell ref="N110:Q110"/>
    <mergeCell ref="BF107:BG107"/>
    <mergeCell ref="B108:H108"/>
    <mergeCell ref="I108:AA108"/>
    <mergeCell ref="AC108:AF109"/>
    <mergeCell ref="B109:D109"/>
    <mergeCell ref="E109:H109"/>
    <mergeCell ref="I109:Q109"/>
    <mergeCell ref="S110:V110"/>
    <mergeCell ref="X110:AA110"/>
    <mergeCell ref="AC110:AF111"/>
    <mergeCell ref="B111:D111"/>
    <mergeCell ref="E111:H111"/>
    <mergeCell ref="I111:L111"/>
    <mergeCell ref="N111:Q111"/>
    <mergeCell ref="S111:V111"/>
    <mergeCell ref="X111:AA111"/>
    <mergeCell ref="B110:D110"/>
    <mergeCell ref="X112:AA112"/>
    <mergeCell ref="AC112:AF113"/>
    <mergeCell ref="B113:D113"/>
    <mergeCell ref="E113:H113"/>
    <mergeCell ref="I113:L113"/>
    <mergeCell ref="N113:Q113"/>
    <mergeCell ref="S113:V113"/>
    <mergeCell ref="X113:AA113"/>
    <mergeCell ref="B112:D112"/>
    <mergeCell ref="E112:H112"/>
    <mergeCell ref="I114:L114"/>
    <mergeCell ref="N114:Q114"/>
    <mergeCell ref="S112:V112"/>
    <mergeCell ref="I112:L112"/>
    <mergeCell ref="N112:Q112"/>
    <mergeCell ref="S114:V114"/>
    <mergeCell ref="X114:AA114"/>
    <mergeCell ref="AC114:AF115"/>
    <mergeCell ref="B115:D115"/>
    <mergeCell ref="E115:H115"/>
    <mergeCell ref="I115:L115"/>
    <mergeCell ref="N115:Q115"/>
    <mergeCell ref="S115:V115"/>
    <mergeCell ref="X115:AA115"/>
    <mergeCell ref="B114:D114"/>
    <mergeCell ref="E114:H114"/>
    <mergeCell ref="AC116:AF117"/>
    <mergeCell ref="AC118:AF119"/>
    <mergeCell ref="B120:H120"/>
    <mergeCell ref="I120:AA120"/>
    <mergeCell ref="B121:D121"/>
    <mergeCell ref="I121:Q121"/>
    <mergeCell ref="R121:AA121"/>
    <mergeCell ref="B122:D122"/>
    <mergeCell ref="E122:H122"/>
    <mergeCell ref="I122:L122"/>
    <mergeCell ref="N122:Q122"/>
    <mergeCell ref="S122:V122"/>
    <mergeCell ref="X122:AA122"/>
    <mergeCell ref="AD122:AK124"/>
    <mergeCell ref="AM122:AP123"/>
    <mergeCell ref="AQ122:BC123"/>
    <mergeCell ref="BD122:BG123"/>
    <mergeCell ref="AM124:AP125"/>
    <mergeCell ref="AQ124:BC125"/>
    <mergeCell ref="BD124:BG125"/>
    <mergeCell ref="B123:D123"/>
    <mergeCell ref="E123:H123"/>
    <mergeCell ref="I123:L123"/>
    <mergeCell ref="N123:Q123"/>
    <mergeCell ref="S125:V125"/>
    <mergeCell ref="X125:AA125"/>
    <mergeCell ref="B124:D124"/>
    <mergeCell ref="E124:H124"/>
    <mergeCell ref="I124:L124"/>
    <mergeCell ref="N124:Q124"/>
    <mergeCell ref="B125:D125"/>
    <mergeCell ref="E125:H125"/>
    <mergeCell ref="S123:V123"/>
    <mergeCell ref="X123:AA123"/>
    <mergeCell ref="S124:V124"/>
    <mergeCell ref="X124:AA124"/>
    <mergeCell ref="I126:L126"/>
    <mergeCell ref="N126:Q126"/>
    <mergeCell ref="I125:L125"/>
    <mergeCell ref="N125:Q125"/>
    <mergeCell ref="B126:D126"/>
    <mergeCell ref="E126:H126"/>
    <mergeCell ref="AM126:AP127"/>
    <mergeCell ref="AQ126:BC127"/>
    <mergeCell ref="B127:D127"/>
    <mergeCell ref="E127:H127"/>
    <mergeCell ref="I127:L127"/>
    <mergeCell ref="N127:Q127"/>
    <mergeCell ref="S127:V127"/>
    <mergeCell ref="X127:AA127"/>
    <mergeCell ref="S126:V126"/>
    <mergeCell ref="X126:AA126"/>
    <mergeCell ref="AM128:AP129"/>
    <mergeCell ref="AQ128:BC129"/>
    <mergeCell ref="AM130:AP131"/>
    <mergeCell ref="AQ130:BC131"/>
    <mergeCell ref="AM132:AP133"/>
    <mergeCell ref="AQ132:BC133"/>
    <mergeCell ref="B133:D133"/>
    <mergeCell ref="I133:Q133"/>
    <mergeCell ref="R133:AA133"/>
    <mergeCell ref="B132:H132"/>
    <mergeCell ref="I132:AA132"/>
    <mergeCell ref="S134:V134"/>
    <mergeCell ref="X134:AA134"/>
    <mergeCell ref="S135:V135"/>
    <mergeCell ref="X135:AA135"/>
    <mergeCell ref="B134:D134"/>
    <mergeCell ref="E134:H134"/>
    <mergeCell ref="B135:D135"/>
    <mergeCell ref="E135:H135"/>
    <mergeCell ref="I135:L135"/>
    <mergeCell ref="N135:Q135"/>
    <mergeCell ref="I134:L134"/>
    <mergeCell ref="N134:Q134"/>
    <mergeCell ref="R143:AA143"/>
    <mergeCell ref="S136:V136"/>
    <mergeCell ref="X136:AA136"/>
    <mergeCell ref="A137:BH137"/>
    <mergeCell ref="B139:AA139"/>
    <mergeCell ref="AC139:BG139"/>
    <mergeCell ref="B136:D136"/>
    <mergeCell ref="E136:H136"/>
    <mergeCell ref="I136:L136"/>
    <mergeCell ref="N136:Q136"/>
    <mergeCell ref="E144:H144"/>
    <mergeCell ref="I144:L144"/>
    <mergeCell ref="N144:Q144"/>
    <mergeCell ref="BC141:BD141"/>
    <mergeCell ref="B142:H142"/>
    <mergeCell ref="I142:AA142"/>
    <mergeCell ref="AC142:AF143"/>
    <mergeCell ref="B143:D143"/>
    <mergeCell ref="E143:H143"/>
    <mergeCell ref="I143:Q143"/>
    <mergeCell ref="S144:V144"/>
    <mergeCell ref="X144:AA144"/>
    <mergeCell ref="AC144:AF145"/>
    <mergeCell ref="B145:D145"/>
    <mergeCell ref="E145:H145"/>
    <mergeCell ref="I145:L145"/>
    <mergeCell ref="N145:Q145"/>
    <mergeCell ref="S145:V145"/>
    <mergeCell ref="X145:AA145"/>
    <mergeCell ref="B144:D144"/>
    <mergeCell ref="X146:AA146"/>
    <mergeCell ref="AC146:AF147"/>
    <mergeCell ref="B147:D147"/>
    <mergeCell ref="E147:H147"/>
    <mergeCell ref="I147:L147"/>
    <mergeCell ref="N147:Q147"/>
    <mergeCell ref="S147:V147"/>
    <mergeCell ref="X147:AA147"/>
    <mergeCell ref="B146:D146"/>
    <mergeCell ref="E146:H146"/>
    <mergeCell ref="I148:L148"/>
    <mergeCell ref="N148:Q148"/>
    <mergeCell ref="S146:V146"/>
    <mergeCell ref="I146:L146"/>
    <mergeCell ref="N146:Q146"/>
    <mergeCell ref="S148:V148"/>
    <mergeCell ref="X148:AA148"/>
    <mergeCell ref="AC148:AF149"/>
    <mergeCell ref="B149:D149"/>
    <mergeCell ref="E149:H149"/>
    <mergeCell ref="I149:L149"/>
    <mergeCell ref="N149:Q149"/>
    <mergeCell ref="S149:V149"/>
    <mergeCell ref="X149:AA149"/>
    <mergeCell ref="B148:D148"/>
    <mergeCell ref="E148:H148"/>
    <mergeCell ref="AC150:AF151"/>
    <mergeCell ref="AC152:AF153"/>
    <mergeCell ref="B154:H154"/>
    <mergeCell ref="I154:AA154"/>
    <mergeCell ref="B155:D155"/>
    <mergeCell ref="I155:Q155"/>
    <mergeCell ref="R155:AA155"/>
    <mergeCell ref="B156:D156"/>
    <mergeCell ref="E156:H156"/>
    <mergeCell ref="I156:L156"/>
    <mergeCell ref="N156:Q156"/>
    <mergeCell ref="S156:V156"/>
    <mergeCell ref="X156:AA156"/>
    <mergeCell ref="AD156:AK158"/>
    <mergeCell ref="AM156:AP157"/>
    <mergeCell ref="AQ156:BC157"/>
    <mergeCell ref="BD156:BG157"/>
    <mergeCell ref="AM158:AP159"/>
    <mergeCell ref="AQ158:BC159"/>
    <mergeCell ref="BD158:BG159"/>
    <mergeCell ref="B157:D157"/>
    <mergeCell ref="E157:H157"/>
    <mergeCell ref="I157:L157"/>
    <mergeCell ref="N157:Q157"/>
    <mergeCell ref="S159:V159"/>
    <mergeCell ref="X159:AA159"/>
    <mergeCell ref="B158:D158"/>
    <mergeCell ref="E158:H158"/>
    <mergeCell ref="I158:L158"/>
    <mergeCell ref="N158:Q158"/>
    <mergeCell ref="B159:D159"/>
    <mergeCell ref="E159:H159"/>
    <mergeCell ref="S157:V157"/>
    <mergeCell ref="X157:AA157"/>
    <mergeCell ref="S158:V158"/>
    <mergeCell ref="X158:AA158"/>
    <mergeCell ref="I160:L160"/>
    <mergeCell ref="N160:Q160"/>
    <mergeCell ref="I159:L159"/>
    <mergeCell ref="N159:Q159"/>
    <mergeCell ref="B160:D160"/>
    <mergeCell ref="E160:H160"/>
    <mergeCell ref="AM160:AP161"/>
    <mergeCell ref="AQ160:BC161"/>
    <mergeCell ref="B161:D161"/>
    <mergeCell ref="E161:H161"/>
    <mergeCell ref="I161:L161"/>
    <mergeCell ref="N161:Q161"/>
    <mergeCell ref="S161:V161"/>
    <mergeCell ref="X161:AA161"/>
    <mergeCell ref="S160:V160"/>
    <mergeCell ref="X160:AA160"/>
    <mergeCell ref="AM162:AP163"/>
    <mergeCell ref="AQ162:BC163"/>
    <mergeCell ref="AM164:AP165"/>
    <mergeCell ref="AQ164:BC165"/>
    <mergeCell ref="AM166:AP167"/>
    <mergeCell ref="AQ166:BC167"/>
    <mergeCell ref="B167:D167"/>
    <mergeCell ref="I167:Q167"/>
    <mergeCell ref="R167:AA167"/>
    <mergeCell ref="B166:H166"/>
    <mergeCell ref="I166:AA166"/>
    <mergeCell ref="S168:V168"/>
    <mergeCell ref="X168:AA168"/>
    <mergeCell ref="S169:V169"/>
    <mergeCell ref="X169:AA169"/>
    <mergeCell ref="B168:D168"/>
    <mergeCell ref="E168:H168"/>
    <mergeCell ref="B169:D169"/>
    <mergeCell ref="E169:H169"/>
    <mergeCell ref="I169:L169"/>
    <mergeCell ref="N169:Q169"/>
    <mergeCell ref="I168:L168"/>
    <mergeCell ref="N168:Q168"/>
    <mergeCell ref="S170:V170"/>
    <mergeCell ref="X170:AA170"/>
    <mergeCell ref="A171:BH171"/>
    <mergeCell ref="B173:AA173"/>
    <mergeCell ref="AC173:BG173"/>
    <mergeCell ref="B170:D170"/>
    <mergeCell ref="E170:H170"/>
    <mergeCell ref="I170:L170"/>
    <mergeCell ref="N170:Q170"/>
    <mergeCell ref="R177:AA177"/>
    <mergeCell ref="AS175:AU175"/>
    <mergeCell ref="AG175:AI175"/>
    <mergeCell ref="AJ175:AL175"/>
    <mergeCell ref="AM175:AO175"/>
    <mergeCell ref="AP175:AR175"/>
    <mergeCell ref="E178:H178"/>
    <mergeCell ref="I178:L178"/>
    <mergeCell ref="N178:Q178"/>
    <mergeCell ref="BC175:BD175"/>
    <mergeCell ref="B176:H176"/>
    <mergeCell ref="I176:AA176"/>
    <mergeCell ref="AC176:AF177"/>
    <mergeCell ref="B177:D177"/>
    <mergeCell ref="E177:H177"/>
    <mergeCell ref="I177:Q177"/>
    <mergeCell ref="S178:V178"/>
    <mergeCell ref="X178:AA178"/>
    <mergeCell ref="AC178:AF179"/>
    <mergeCell ref="B179:D179"/>
    <mergeCell ref="E179:H179"/>
    <mergeCell ref="I179:L179"/>
    <mergeCell ref="N179:Q179"/>
    <mergeCell ref="S179:V179"/>
    <mergeCell ref="X179:AA179"/>
    <mergeCell ref="B178:D178"/>
    <mergeCell ref="X180:AA180"/>
    <mergeCell ref="AC180:AF181"/>
    <mergeCell ref="B181:D181"/>
    <mergeCell ref="E181:H181"/>
    <mergeCell ref="I181:L181"/>
    <mergeCell ref="N181:Q181"/>
    <mergeCell ref="S181:V181"/>
    <mergeCell ref="X181:AA181"/>
    <mergeCell ref="B180:D180"/>
    <mergeCell ref="E180:H180"/>
    <mergeCell ref="I182:L182"/>
    <mergeCell ref="N182:Q182"/>
    <mergeCell ref="S180:V180"/>
    <mergeCell ref="I180:L180"/>
    <mergeCell ref="N180:Q180"/>
    <mergeCell ref="S182:V182"/>
    <mergeCell ref="X182:AA182"/>
    <mergeCell ref="AC182:AF183"/>
    <mergeCell ref="B183:D183"/>
    <mergeCell ref="E183:H183"/>
    <mergeCell ref="I183:L183"/>
    <mergeCell ref="N183:Q183"/>
    <mergeCell ref="S183:V183"/>
    <mergeCell ref="X183:AA183"/>
    <mergeCell ref="B182:D182"/>
    <mergeCell ref="E182:H182"/>
    <mergeCell ref="AC184:AF185"/>
    <mergeCell ref="AC186:AF187"/>
    <mergeCell ref="B188:H188"/>
    <mergeCell ref="I188:AA188"/>
    <mergeCell ref="B189:D189"/>
    <mergeCell ref="I189:Q189"/>
    <mergeCell ref="R189:AA189"/>
    <mergeCell ref="B190:D190"/>
    <mergeCell ref="E190:H190"/>
    <mergeCell ref="I190:L190"/>
    <mergeCell ref="N190:Q190"/>
    <mergeCell ref="S190:V190"/>
    <mergeCell ref="X190:AA190"/>
    <mergeCell ref="AD190:AK192"/>
    <mergeCell ref="AM190:AP191"/>
    <mergeCell ref="AQ190:BC191"/>
    <mergeCell ref="BD190:BG191"/>
    <mergeCell ref="AM192:AP193"/>
    <mergeCell ref="AQ192:BC193"/>
    <mergeCell ref="BD192:BG193"/>
    <mergeCell ref="B191:D191"/>
    <mergeCell ref="E191:H191"/>
    <mergeCell ref="I191:L191"/>
    <mergeCell ref="N191:Q191"/>
    <mergeCell ref="S193:V193"/>
    <mergeCell ref="X193:AA193"/>
    <mergeCell ref="B192:D192"/>
    <mergeCell ref="E192:H192"/>
    <mergeCell ref="I192:L192"/>
    <mergeCell ref="N192:Q192"/>
    <mergeCell ref="B193:D193"/>
    <mergeCell ref="E193:H193"/>
    <mergeCell ref="S191:V191"/>
    <mergeCell ref="X191:AA191"/>
    <mergeCell ref="S192:V192"/>
    <mergeCell ref="X192:AA192"/>
    <mergeCell ref="I194:L194"/>
    <mergeCell ref="N194:Q194"/>
    <mergeCell ref="I193:L193"/>
    <mergeCell ref="N193:Q193"/>
    <mergeCell ref="B194:D194"/>
    <mergeCell ref="E194:H194"/>
    <mergeCell ref="AM194:AP195"/>
    <mergeCell ref="AQ194:BC195"/>
    <mergeCell ref="B195:D195"/>
    <mergeCell ref="E195:H195"/>
    <mergeCell ref="I195:L195"/>
    <mergeCell ref="N195:Q195"/>
    <mergeCell ref="S195:V195"/>
    <mergeCell ref="X195:AA195"/>
    <mergeCell ref="S194:V194"/>
    <mergeCell ref="X194:AA194"/>
    <mergeCell ref="AM196:AP197"/>
    <mergeCell ref="AQ196:BC197"/>
    <mergeCell ref="AM198:AP199"/>
    <mergeCell ref="AQ198:BC199"/>
    <mergeCell ref="AM200:AP201"/>
    <mergeCell ref="AQ200:BC201"/>
    <mergeCell ref="B201:D201"/>
    <mergeCell ref="I201:Q201"/>
    <mergeCell ref="R201:AA201"/>
    <mergeCell ref="B200:H200"/>
    <mergeCell ref="I200:AA200"/>
    <mergeCell ref="S202:V202"/>
    <mergeCell ref="X202:AA202"/>
    <mergeCell ref="S203:V203"/>
    <mergeCell ref="X203:AA203"/>
    <mergeCell ref="B202:D202"/>
    <mergeCell ref="E202:H202"/>
    <mergeCell ref="B203:D203"/>
    <mergeCell ref="E203:H203"/>
    <mergeCell ref="I203:L203"/>
    <mergeCell ref="N203:Q203"/>
    <mergeCell ref="I202:L202"/>
    <mergeCell ref="N202:Q202"/>
    <mergeCell ref="S204:V204"/>
    <mergeCell ref="X204:AA204"/>
    <mergeCell ref="A205:BH205"/>
    <mergeCell ref="B207:AA207"/>
    <mergeCell ref="AC207:BG207"/>
    <mergeCell ref="B204:D204"/>
    <mergeCell ref="E204:H204"/>
    <mergeCell ref="I204:L204"/>
    <mergeCell ref="N204:Q204"/>
    <mergeCell ref="R211:AA211"/>
    <mergeCell ref="AS209:AU209"/>
    <mergeCell ref="AG209:AI209"/>
    <mergeCell ref="AJ209:AL209"/>
    <mergeCell ref="AM209:AO209"/>
    <mergeCell ref="AP209:AR209"/>
    <mergeCell ref="E212:H212"/>
    <mergeCell ref="I212:L212"/>
    <mergeCell ref="N212:Q212"/>
    <mergeCell ref="BC209:BD209"/>
    <mergeCell ref="B210:H210"/>
    <mergeCell ref="I210:AA210"/>
    <mergeCell ref="AC210:AF211"/>
    <mergeCell ref="B211:D211"/>
    <mergeCell ref="E211:H211"/>
    <mergeCell ref="I211:Q211"/>
    <mergeCell ref="S212:V212"/>
    <mergeCell ref="X212:AA212"/>
    <mergeCell ref="AC212:AF213"/>
    <mergeCell ref="B213:D213"/>
    <mergeCell ref="E213:H213"/>
    <mergeCell ref="I213:L213"/>
    <mergeCell ref="N213:Q213"/>
    <mergeCell ref="S213:V213"/>
    <mergeCell ref="X213:AA213"/>
    <mergeCell ref="B212:D212"/>
    <mergeCell ref="X214:AA214"/>
    <mergeCell ref="AC214:AF215"/>
    <mergeCell ref="B215:D215"/>
    <mergeCell ref="E215:H215"/>
    <mergeCell ref="I215:L215"/>
    <mergeCell ref="N215:Q215"/>
    <mergeCell ref="S215:V215"/>
    <mergeCell ref="X215:AA215"/>
    <mergeCell ref="B214:D214"/>
    <mergeCell ref="E214:H214"/>
    <mergeCell ref="I216:L216"/>
    <mergeCell ref="N216:Q216"/>
    <mergeCell ref="S214:V214"/>
    <mergeCell ref="I214:L214"/>
    <mergeCell ref="N214:Q214"/>
    <mergeCell ref="S216:V216"/>
    <mergeCell ref="X216:AA216"/>
    <mergeCell ref="AC216:AF217"/>
    <mergeCell ref="B217:D217"/>
    <mergeCell ref="E217:H217"/>
    <mergeCell ref="I217:L217"/>
    <mergeCell ref="N217:Q217"/>
    <mergeCell ref="S217:V217"/>
    <mergeCell ref="X217:AA217"/>
    <mergeCell ref="B216:D216"/>
    <mergeCell ref="E216:H216"/>
    <mergeCell ref="AC218:AF219"/>
    <mergeCell ref="AC220:AF221"/>
    <mergeCell ref="B222:H222"/>
    <mergeCell ref="I222:AA222"/>
    <mergeCell ref="B223:D223"/>
    <mergeCell ref="I223:Q223"/>
    <mergeCell ref="R223:AA223"/>
    <mergeCell ref="B224:D224"/>
    <mergeCell ref="E224:H224"/>
    <mergeCell ref="I224:L224"/>
    <mergeCell ref="N224:Q224"/>
    <mergeCell ref="S224:V224"/>
    <mergeCell ref="X224:AA224"/>
    <mergeCell ref="AD224:AK226"/>
    <mergeCell ref="AM224:AP225"/>
    <mergeCell ref="AQ224:BC225"/>
    <mergeCell ref="BD224:BG225"/>
    <mergeCell ref="AM226:AP227"/>
    <mergeCell ref="AQ226:BC227"/>
    <mergeCell ref="BD226:BG227"/>
    <mergeCell ref="B225:D225"/>
    <mergeCell ref="E225:H225"/>
    <mergeCell ref="I225:L225"/>
    <mergeCell ref="N225:Q225"/>
    <mergeCell ref="S227:V227"/>
    <mergeCell ref="X227:AA227"/>
    <mergeCell ref="B226:D226"/>
    <mergeCell ref="E226:H226"/>
    <mergeCell ref="I226:L226"/>
    <mergeCell ref="N226:Q226"/>
    <mergeCell ref="B227:D227"/>
    <mergeCell ref="E227:H227"/>
    <mergeCell ref="S225:V225"/>
    <mergeCell ref="X225:AA225"/>
    <mergeCell ref="S226:V226"/>
    <mergeCell ref="X226:AA226"/>
    <mergeCell ref="I228:L228"/>
    <mergeCell ref="N228:Q228"/>
    <mergeCell ref="I227:L227"/>
    <mergeCell ref="N227:Q227"/>
    <mergeCell ref="B228:D228"/>
    <mergeCell ref="E228:H228"/>
    <mergeCell ref="AM228:AP229"/>
    <mergeCell ref="AQ228:BC229"/>
    <mergeCell ref="B229:D229"/>
    <mergeCell ref="E229:H229"/>
    <mergeCell ref="I229:L229"/>
    <mergeCell ref="N229:Q229"/>
    <mergeCell ref="S229:V229"/>
    <mergeCell ref="X229:AA229"/>
    <mergeCell ref="S228:V228"/>
    <mergeCell ref="X228:AA228"/>
    <mergeCell ref="AM230:AP231"/>
    <mergeCell ref="AQ230:BC231"/>
    <mergeCell ref="AM232:AP233"/>
    <mergeCell ref="AQ232:BC233"/>
    <mergeCell ref="B234:H234"/>
    <mergeCell ref="I234:AA234"/>
    <mergeCell ref="AM234:AP235"/>
    <mergeCell ref="AQ234:BC235"/>
    <mergeCell ref="B235:D235"/>
    <mergeCell ref="I235:Q235"/>
    <mergeCell ref="R235:AA235"/>
    <mergeCell ref="B236:D236"/>
    <mergeCell ref="E236:H236"/>
    <mergeCell ref="I236:L236"/>
    <mergeCell ref="N236:Q236"/>
    <mergeCell ref="B237:D237"/>
    <mergeCell ref="E237:H237"/>
    <mergeCell ref="I237:L237"/>
    <mergeCell ref="N237:Q237"/>
    <mergeCell ref="B238:D238"/>
    <mergeCell ref="E238:H238"/>
    <mergeCell ref="I238:L238"/>
    <mergeCell ref="N238:Q238"/>
    <mergeCell ref="S238:V238"/>
    <mergeCell ref="X238:AA238"/>
    <mergeCell ref="AY141:AZ141"/>
    <mergeCell ref="BA141:BB141"/>
    <mergeCell ref="AY175:AZ175"/>
    <mergeCell ref="BA175:BB175"/>
    <mergeCell ref="S236:V236"/>
    <mergeCell ref="X236:AA236"/>
    <mergeCell ref="S237:V237"/>
    <mergeCell ref="X237:AA237"/>
    <mergeCell ref="AY151:AZ151"/>
    <mergeCell ref="BA143:BB143"/>
    <mergeCell ref="BA145:BB145"/>
    <mergeCell ref="BA147:BB147"/>
    <mergeCell ref="BA149:BB149"/>
    <mergeCell ref="BA151:BB151"/>
    <mergeCell ref="AY143:AZ143"/>
    <mergeCell ref="AY145:AZ145"/>
    <mergeCell ref="AY147:AZ147"/>
    <mergeCell ref="AY149:AZ149"/>
    <mergeCell ref="AY185:AZ185"/>
    <mergeCell ref="BA177:BB177"/>
    <mergeCell ref="BA179:BB179"/>
    <mergeCell ref="BA181:BB181"/>
    <mergeCell ref="BA183:BB183"/>
    <mergeCell ref="BA185:BB185"/>
    <mergeCell ref="AY177:AZ177"/>
    <mergeCell ref="AY179:AZ179"/>
    <mergeCell ref="AY181:AZ181"/>
    <mergeCell ref="AY183:AZ183"/>
    <mergeCell ref="BA219:BB219"/>
    <mergeCell ref="AY211:AZ211"/>
    <mergeCell ref="AY213:AZ213"/>
    <mergeCell ref="AY215:AZ215"/>
    <mergeCell ref="AY217:AZ217"/>
    <mergeCell ref="AY219:AZ219"/>
    <mergeCell ref="BA211:BB211"/>
    <mergeCell ref="BA213:BB213"/>
    <mergeCell ref="BA215:BB215"/>
    <mergeCell ref="BA217:BB217"/>
    <mergeCell ref="AY209:AZ209"/>
    <mergeCell ref="BA209:BB209"/>
    <mergeCell ref="BB7:BC7"/>
    <mergeCell ref="BB9:BC9"/>
    <mergeCell ref="BB11:BC11"/>
    <mergeCell ref="BB13:BC13"/>
    <mergeCell ref="BB15:BC15"/>
    <mergeCell ref="BB17:BC17"/>
    <mergeCell ref="BB41:BC41"/>
    <mergeCell ref="BB43:BC43"/>
    <mergeCell ref="BB45:BC45"/>
    <mergeCell ref="BB47:BC47"/>
    <mergeCell ref="BB49:BC49"/>
    <mergeCell ref="BB51:BC51"/>
    <mergeCell ref="BB77:BC77"/>
    <mergeCell ref="BB79:BC79"/>
    <mergeCell ref="BB81:BC81"/>
    <mergeCell ref="BB83:BC83"/>
    <mergeCell ref="BB85:BC85"/>
    <mergeCell ref="BB109:BC109"/>
    <mergeCell ref="BB111:BC111"/>
    <mergeCell ref="BB113:BC113"/>
    <mergeCell ref="BB115:BC115"/>
    <mergeCell ref="BB117:BC117"/>
    <mergeCell ref="BB119:BC119"/>
    <mergeCell ref="BD7:BE7"/>
    <mergeCell ref="BD119:BE119"/>
    <mergeCell ref="BD117:BE117"/>
    <mergeCell ref="BD115:BE115"/>
    <mergeCell ref="BD113:BE113"/>
    <mergeCell ref="BD111:BE111"/>
    <mergeCell ref="BD109:BE109"/>
    <mergeCell ref="BD85:BE85"/>
    <mergeCell ref="BD83:BE83"/>
    <mergeCell ref="BD81:BE81"/>
    <mergeCell ref="BD79:BE79"/>
    <mergeCell ref="BD77:BE77"/>
    <mergeCell ref="BD75:BE75"/>
    <mergeCell ref="BD51:BE51"/>
    <mergeCell ref="BD49:BE49"/>
    <mergeCell ref="BD73:BE73"/>
    <mergeCell ref="BD47:BE47"/>
    <mergeCell ref="BD45:BE45"/>
    <mergeCell ref="BD43:BE43"/>
    <mergeCell ref="BD41:BE41"/>
    <mergeCell ref="BD15:BE15"/>
    <mergeCell ref="BD13:BE13"/>
    <mergeCell ref="BD11:BE11"/>
    <mergeCell ref="BD9:BE9"/>
  </mergeCells>
  <printOptions/>
  <pageMargins left="0.75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katuyamanoboru</dc:creator>
  <cp:keywords/>
  <dc:description/>
  <cp:lastModifiedBy>MIYAISHI</cp:lastModifiedBy>
  <cp:lastPrinted>2009-02-04T11:19:37Z</cp:lastPrinted>
  <dcterms:created xsi:type="dcterms:W3CDTF">2009-02-04T08:57:19Z</dcterms:created>
  <dcterms:modified xsi:type="dcterms:W3CDTF">2009-02-11T12:39:14Z</dcterms:modified>
  <cp:category/>
  <cp:version/>
  <cp:contentType/>
  <cp:contentStatus/>
</cp:coreProperties>
</file>