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27\H27パール杯\"/>
    </mc:Choice>
  </mc:AlternateContent>
  <bookViews>
    <workbookView xWindow="0" yWindow="0" windowWidth="19200" windowHeight="9045"/>
  </bookViews>
  <sheets>
    <sheet name="対戦表  (A組)" sheetId="24" r:id="rId1"/>
    <sheet name="対戦表  (Ｂ組)" sheetId="26" r:id="rId2"/>
    <sheet name="対戦表  (Ｃ組)" sheetId="27" r:id="rId3"/>
    <sheet name="対戦表  (Ｄ組)" sheetId="28" r:id="rId4"/>
    <sheet name="対戦表  (Ｅ組)" sheetId="29" r:id="rId5"/>
    <sheet name="互換性レポート" sheetId="25" r:id="rId6"/>
  </sheets>
  <definedNames>
    <definedName name="_xlnm._FilterDatabase" localSheetId="0" hidden="1">'対戦表  (A組)'!$B$5:$BB$66</definedName>
    <definedName name="_xlnm._FilterDatabase" localSheetId="1" hidden="1">'対戦表  (Ｂ組)'!$B$5:$BB$66</definedName>
    <definedName name="_xlnm._FilterDatabase" localSheetId="2" hidden="1">'対戦表  (Ｃ組)'!$B$5:$BB$66</definedName>
    <definedName name="_xlnm._FilterDatabase" localSheetId="3" hidden="1">'対戦表  (Ｄ組)'!$B$5:$BB$66</definedName>
    <definedName name="_xlnm._FilterDatabase" localSheetId="4" hidden="1">'対戦表  (Ｅ組)'!$B$5:$BB$66</definedName>
    <definedName name="_xlnm.Print_Area" localSheetId="0">'対戦表  (A組)'!$A$1:$BA$67</definedName>
    <definedName name="_xlnm.Print_Area" localSheetId="1">'対戦表  (Ｂ組)'!$A$1:$BA$67</definedName>
    <definedName name="_xlnm.Print_Area" localSheetId="2">'対戦表  (Ｃ組)'!$A$1:$BA$67</definedName>
    <definedName name="_xlnm.Print_Area" localSheetId="3">'対戦表  (Ｄ組)'!$A$1:$BA$67</definedName>
    <definedName name="_xlnm.Print_Area" localSheetId="4">'対戦表  (Ｅ組)'!$A$1:$BA$67</definedName>
  </definedNames>
  <calcPr calcId="152511"/>
</workbook>
</file>

<file path=xl/calcChain.xml><?xml version="1.0" encoding="utf-8"?>
<calcChain xmlns="http://schemas.openxmlformats.org/spreadsheetml/2006/main">
  <c r="AR41" i="29" l="1"/>
  <c r="AH41" i="29"/>
  <c r="AR39" i="29"/>
  <c r="AH39" i="29"/>
  <c r="AR37" i="29"/>
  <c r="AH37" i="29"/>
  <c r="AR35" i="29"/>
  <c r="AH35" i="29"/>
  <c r="AR33" i="29"/>
  <c r="AH33" i="29"/>
  <c r="AR55" i="29" l="1"/>
  <c r="AH55" i="29"/>
  <c r="V55" i="29"/>
  <c r="I55" i="29"/>
  <c r="AR53" i="29"/>
  <c r="AH53" i="29"/>
  <c r="V53" i="29"/>
  <c r="I53" i="29"/>
  <c r="AR51" i="29"/>
  <c r="AH51" i="29"/>
  <c r="V51" i="29"/>
  <c r="I51" i="29"/>
  <c r="AR49" i="29"/>
  <c r="AH49" i="29"/>
  <c r="V49" i="29"/>
  <c r="I49" i="29"/>
  <c r="AR47" i="29"/>
  <c r="AH47" i="29"/>
  <c r="V47" i="29"/>
  <c r="I47" i="29"/>
  <c r="V41" i="29"/>
  <c r="I41" i="29"/>
  <c r="V39" i="29"/>
  <c r="I39" i="29"/>
  <c r="V37" i="29"/>
  <c r="I37" i="29"/>
  <c r="V35" i="29"/>
  <c r="I35" i="29"/>
  <c r="V33" i="29"/>
  <c r="I33" i="29"/>
  <c r="AE14" i="29"/>
  <c r="W16" i="29" s="1"/>
  <c r="AB14" i="29"/>
  <c r="Z16" i="29" s="1"/>
  <c r="AE12" i="29"/>
  <c r="R16" i="29" s="1"/>
  <c r="AB12" i="29"/>
  <c r="U16" i="29" s="1"/>
  <c r="Z12" i="29"/>
  <c r="R14" i="29" s="1"/>
  <c r="W12" i="29"/>
  <c r="U14" i="29"/>
  <c r="T14" i="29" s="1"/>
  <c r="AE10" i="29"/>
  <c r="M16" i="29"/>
  <c r="AB10" i="29"/>
  <c r="AD10" i="29" s="1"/>
  <c r="P16" i="29"/>
  <c r="Z10" i="29"/>
  <c r="Y10" i="29" s="1"/>
  <c r="W10" i="29"/>
  <c r="P14" i="29" s="1"/>
  <c r="U10" i="29"/>
  <c r="M12" i="29" s="1"/>
  <c r="R10" i="29"/>
  <c r="P12" i="29" s="1"/>
  <c r="AE8" i="29"/>
  <c r="H16" i="29" s="1"/>
  <c r="AB8" i="29"/>
  <c r="K16" i="29" s="1"/>
  <c r="Z8" i="29"/>
  <c r="H14" i="29" s="1"/>
  <c r="W8" i="29"/>
  <c r="K14" i="29" s="1"/>
  <c r="J14" i="29" s="1"/>
  <c r="U8" i="29"/>
  <c r="H12" i="29" s="1"/>
  <c r="R8" i="29"/>
  <c r="K12" i="29" s="1"/>
  <c r="J12" i="29" s="1"/>
  <c r="P8" i="29"/>
  <c r="H10" i="29" s="1"/>
  <c r="J10" i="29" s="1"/>
  <c r="M8" i="29"/>
  <c r="K10" i="29"/>
  <c r="AU10" i="29" s="1"/>
  <c r="AB5" i="29"/>
  <c r="W5" i="29"/>
  <c r="R5" i="29"/>
  <c r="M5" i="29"/>
  <c r="H5" i="29"/>
  <c r="B5" i="29"/>
  <c r="AR55" i="28"/>
  <c r="AH55" i="28"/>
  <c r="V55" i="28"/>
  <c r="I55" i="28"/>
  <c r="AR53" i="28"/>
  <c r="AH53" i="28"/>
  <c r="V53" i="28"/>
  <c r="I53" i="28"/>
  <c r="AR51" i="28"/>
  <c r="AH51" i="28"/>
  <c r="V51" i="28"/>
  <c r="I51" i="28"/>
  <c r="AR49" i="28"/>
  <c r="AH49" i="28"/>
  <c r="V49" i="28"/>
  <c r="I49" i="28"/>
  <c r="AR47" i="28"/>
  <c r="AH47" i="28"/>
  <c r="V47" i="28"/>
  <c r="I47" i="28"/>
  <c r="AR41" i="28"/>
  <c r="AH41" i="28"/>
  <c r="V41" i="28"/>
  <c r="I41" i="28"/>
  <c r="AR39" i="28"/>
  <c r="AH39" i="28"/>
  <c r="V39" i="28"/>
  <c r="I39" i="28"/>
  <c r="AR37" i="28"/>
  <c r="AH37" i="28"/>
  <c r="V37" i="28"/>
  <c r="I37" i="28"/>
  <c r="AR35" i="28"/>
  <c r="AH35" i="28"/>
  <c r="V35" i="28"/>
  <c r="I35" i="28"/>
  <c r="AR33" i="28"/>
  <c r="AH33" i="28"/>
  <c r="V33" i="28"/>
  <c r="I33" i="28"/>
  <c r="AE14" i="28"/>
  <c r="W16" i="28" s="1"/>
  <c r="AB14" i="28"/>
  <c r="Z16" i="28" s="1"/>
  <c r="AE12" i="28"/>
  <c r="R16" i="28" s="1"/>
  <c r="T16" i="28" s="1"/>
  <c r="AB12" i="28"/>
  <c r="U16" i="28" s="1"/>
  <c r="Z12" i="28"/>
  <c r="R14" i="28" s="1"/>
  <c r="W12" i="28"/>
  <c r="U14" i="28" s="1"/>
  <c r="AE10" i="28"/>
  <c r="M16" i="28" s="1"/>
  <c r="O16" i="28" s="1"/>
  <c r="AB10" i="28"/>
  <c r="P16" i="28"/>
  <c r="Z10" i="28"/>
  <c r="M14" i="28" s="1"/>
  <c r="W10" i="28"/>
  <c r="P14" i="28" s="1"/>
  <c r="U10" i="28"/>
  <c r="T10" i="28" s="1"/>
  <c r="R10" i="28"/>
  <c r="P12" i="28" s="1"/>
  <c r="AE8" i="28"/>
  <c r="H16" i="28" s="1"/>
  <c r="AB8" i="28"/>
  <c r="K16" i="28" s="1"/>
  <c r="Z8" i="28"/>
  <c r="H14" i="28" s="1"/>
  <c r="W8" i="28"/>
  <c r="K14" i="28" s="1"/>
  <c r="J14" i="28" s="1"/>
  <c r="U8" i="28"/>
  <c r="R8" i="28"/>
  <c r="K12" i="28" s="1"/>
  <c r="P8" i="28"/>
  <c r="H10" i="28" s="1"/>
  <c r="M8" i="28"/>
  <c r="K10" i="28" s="1"/>
  <c r="AU10" i="28" s="1"/>
  <c r="AB5" i="28"/>
  <c r="W5" i="28"/>
  <c r="R5" i="28"/>
  <c r="M5" i="28"/>
  <c r="H5" i="28"/>
  <c r="B5" i="28"/>
  <c r="AR55" i="27"/>
  <c r="AH55" i="27"/>
  <c r="V55" i="27"/>
  <c r="I55" i="27"/>
  <c r="AR53" i="27"/>
  <c r="AH53" i="27"/>
  <c r="V53" i="27"/>
  <c r="I53" i="27"/>
  <c r="AR51" i="27"/>
  <c r="AH51" i="27"/>
  <c r="V51" i="27"/>
  <c r="I51" i="27"/>
  <c r="AR49" i="27"/>
  <c r="AH49" i="27"/>
  <c r="V49" i="27"/>
  <c r="I49" i="27"/>
  <c r="AR47" i="27"/>
  <c r="AH47" i="27"/>
  <c r="V47" i="27"/>
  <c r="I47" i="27"/>
  <c r="AR41" i="27"/>
  <c r="AH41" i="27"/>
  <c r="V41" i="27"/>
  <c r="I41" i="27"/>
  <c r="AR39" i="27"/>
  <c r="AH39" i="27"/>
  <c r="V39" i="27"/>
  <c r="I39" i="27"/>
  <c r="AR37" i="27"/>
  <c r="AH37" i="27"/>
  <c r="V37" i="27"/>
  <c r="I37" i="27"/>
  <c r="AR35" i="27"/>
  <c r="AH35" i="27"/>
  <c r="V35" i="27"/>
  <c r="I35" i="27"/>
  <c r="AR33" i="27"/>
  <c r="AH33" i="27"/>
  <c r="V33" i="27"/>
  <c r="I33" i="27"/>
  <c r="AE14" i="27"/>
  <c r="W16" i="27" s="1"/>
  <c r="AB14" i="27"/>
  <c r="Z16" i="27" s="1"/>
  <c r="AE12" i="27"/>
  <c r="R16" i="27" s="1"/>
  <c r="AB12" i="27"/>
  <c r="U16" i="27" s="1"/>
  <c r="Z12" i="27"/>
  <c r="R14" i="27" s="1"/>
  <c r="T14" i="27" s="1"/>
  <c r="W12" i="27"/>
  <c r="U14" i="27"/>
  <c r="AE10" i="27"/>
  <c r="M16" i="27" s="1"/>
  <c r="O16" i="27" s="1"/>
  <c r="AB10" i="27"/>
  <c r="P16" i="27" s="1"/>
  <c r="Z10" i="27"/>
  <c r="M14" i="27" s="1"/>
  <c r="O14" i="27" s="1"/>
  <c r="W10" i="27"/>
  <c r="P14" i="27" s="1"/>
  <c r="U10" i="27"/>
  <c r="M12" i="27" s="1"/>
  <c r="O12" i="27" s="1"/>
  <c r="R10" i="27"/>
  <c r="P12" i="27" s="1"/>
  <c r="AE8" i="27"/>
  <c r="H16" i="27"/>
  <c r="J16" i="27" s="1"/>
  <c r="AB8" i="27"/>
  <c r="K16" i="27" s="1"/>
  <c r="Z8" i="27"/>
  <c r="H14" i="27" s="1"/>
  <c r="W8" i="27"/>
  <c r="K14" i="27"/>
  <c r="U8" i="27"/>
  <c r="H12" i="27" s="1"/>
  <c r="J12" i="27" s="1"/>
  <c r="R8" i="27"/>
  <c r="K12" i="27" s="1"/>
  <c r="P8" i="27"/>
  <c r="H10" i="27" s="1"/>
  <c r="AS10" i="27" s="1"/>
  <c r="M8" i="27"/>
  <c r="K10" i="27" s="1"/>
  <c r="AB5" i="27"/>
  <c r="W5" i="27"/>
  <c r="R5" i="27"/>
  <c r="M5" i="27"/>
  <c r="H5" i="27"/>
  <c r="B5" i="27"/>
  <c r="AR55" i="26"/>
  <c r="AH55" i="26"/>
  <c r="V55" i="26"/>
  <c r="I55" i="26"/>
  <c r="AR53" i="26"/>
  <c r="AH53" i="26"/>
  <c r="V53" i="26"/>
  <c r="I53" i="26"/>
  <c r="AR51" i="26"/>
  <c r="AH51" i="26"/>
  <c r="V51" i="26"/>
  <c r="I51" i="26"/>
  <c r="AR49" i="26"/>
  <c r="AH49" i="26"/>
  <c r="V49" i="26"/>
  <c r="I49" i="26"/>
  <c r="AR47" i="26"/>
  <c r="AH47" i="26"/>
  <c r="V47" i="26"/>
  <c r="I47" i="26"/>
  <c r="AR41" i="26"/>
  <c r="AH41" i="26"/>
  <c r="V41" i="26"/>
  <c r="I41" i="26"/>
  <c r="AR39" i="26"/>
  <c r="AH39" i="26"/>
  <c r="V39" i="26"/>
  <c r="I39" i="26"/>
  <c r="AR37" i="26"/>
  <c r="AH37" i="26"/>
  <c r="V37" i="26"/>
  <c r="I37" i="26"/>
  <c r="AR35" i="26"/>
  <c r="AH35" i="26"/>
  <c r="V35" i="26"/>
  <c r="I35" i="26"/>
  <c r="AR33" i="26"/>
  <c r="AH33" i="26"/>
  <c r="V33" i="26"/>
  <c r="I33" i="26"/>
  <c r="AE14" i="26"/>
  <c r="W16" i="26" s="1"/>
  <c r="AB14" i="26"/>
  <c r="Z16" i="26" s="1"/>
  <c r="AE12" i="26"/>
  <c r="R16" i="26" s="1"/>
  <c r="T16" i="26" s="1"/>
  <c r="AB12" i="26"/>
  <c r="U16" i="26" s="1"/>
  <c r="Z12" i="26"/>
  <c r="Y12" i="26" s="1"/>
  <c r="W12" i="26"/>
  <c r="U14" i="26" s="1"/>
  <c r="AE10" i="26"/>
  <c r="M16" i="26" s="1"/>
  <c r="AB10" i="26"/>
  <c r="P16" i="26" s="1"/>
  <c r="AD10" i="26"/>
  <c r="Z10" i="26"/>
  <c r="M14" i="26" s="1"/>
  <c r="W10" i="26"/>
  <c r="P14" i="26" s="1"/>
  <c r="U10" i="26"/>
  <c r="M12" i="26" s="1"/>
  <c r="R10" i="26"/>
  <c r="P12" i="26" s="1"/>
  <c r="AE8" i="26"/>
  <c r="H16" i="26" s="1"/>
  <c r="AB8" i="26"/>
  <c r="K16" i="26" s="1"/>
  <c r="J16" i="26" s="1"/>
  <c r="Z8" i="26"/>
  <c r="H14" i="26" s="1"/>
  <c r="W8" i="26"/>
  <c r="K14" i="26" s="1"/>
  <c r="U8" i="26"/>
  <c r="H12" i="26" s="1"/>
  <c r="AS12" i="26"/>
  <c r="R8" i="26"/>
  <c r="K12" i="26" s="1"/>
  <c r="J12" i="26" s="1"/>
  <c r="P8" i="26"/>
  <c r="H10" i="26" s="1"/>
  <c r="M8" i="26"/>
  <c r="K10" i="26"/>
  <c r="AU10" i="26" s="1"/>
  <c r="AB5" i="26"/>
  <c r="W5" i="26"/>
  <c r="R5" i="26"/>
  <c r="M5" i="26"/>
  <c r="H5" i="26"/>
  <c r="B5" i="26"/>
  <c r="R5" i="24"/>
  <c r="I37" i="24"/>
  <c r="AE10" i="24"/>
  <c r="M16" i="24" s="1"/>
  <c r="AB10" i="24"/>
  <c r="P16" i="24" s="1"/>
  <c r="Z12" i="24"/>
  <c r="R14" i="24" s="1"/>
  <c r="W12" i="24"/>
  <c r="M8" i="24"/>
  <c r="K10" i="24" s="1"/>
  <c r="P8" i="24"/>
  <c r="H10" i="24" s="1"/>
  <c r="J10" i="24" s="1"/>
  <c r="AE14" i="24"/>
  <c r="W16" i="24" s="1"/>
  <c r="AB14" i="24"/>
  <c r="Z16" i="24" s="1"/>
  <c r="AE12" i="24"/>
  <c r="R16" i="24" s="1"/>
  <c r="AB12" i="24"/>
  <c r="U16" i="24" s="1"/>
  <c r="Z10" i="24"/>
  <c r="M14" i="24" s="1"/>
  <c r="W10" i="24"/>
  <c r="U10" i="24"/>
  <c r="M12" i="24" s="1"/>
  <c r="O12" i="24" s="1"/>
  <c r="R10" i="24"/>
  <c r="P12" i="24"/>
  <c r="AE8" i="24"/>
  <c r="H16" i="24" s="1"/>
  <c r="J16" i="24" s="1"/>
  <c r="Z8" i="24"/>
  <c r="H14" i="24" s="1"/>
  <c r="J14" i="24" s="1"/>
  <c r="W8" i="24"/>
  <c r="K14" i="24" s="1"/>
  <c r="AU14" i="24" s="1"/>
  <c r="AB8" i="24"/>
  <c r="K16" i="24" s="1"/>
  <c r="U8" i="24"/>
  <c r="H12" i="24" s="1"/>
  <c r="AS12" i="24" s="1"/>
  <c r="R8" i="24"/>
  <c r="K12" i="24" s="1"/>
  <c r="AR53" i="24"/>
  <c r="AH47" i="24"/>
  <c r="AR41" i="24"/>
  <c r="AH35" i="24"/>
  <c r="AH51" i="24"/>
  <c r="AR47" i="24"/>
  <c r="AR33" i="24"/>
  <c r="AH37" i="24"/>
  <c r="AR51" i="24"/>
  <c r="AH55" i="24"/>
  <c r="AR35" i="24"/>
  <c r="AH39" i="24"/>
  <c r="AR55" i="24"/>
  <c r="AH49" i="24"/>
  <c r="AR37" i="24"/>
  <c r="AH41" i="24"/>
  <c r="AH53" i="24"/>
  <c r="AR49" i="24"/>
  <c r="AR39" i="24"/>
  <c r="AH33" i="24"/>
  <c r="V51" i="24"/>
  <c r="V47" i="24"/>
  <c r="V41" i="24"/>
  <c r="V37" i="24"/>
  <c r="V53" i="24"/>
  <c r="I47" i="24"/>
  <c r="V39" i="24"/>
  <c r="V35" i="24"/>
  <c r="V49" i="24"/>
  <c r="V33" i="24"/>
  <c r="I53" i="24"/>
  <c r="V55" i="24"/>
  <c r="I49" i="24"/>
  <c r="I41" i="24"/>
  <c r="I35" i="24"/>
  <c r="I55" i="24"/>
  <c r="I51" i="24"/>
  <c r="I39" i="24"/>
  <c r="I33" i="24"/>
  <c r="AB5" i="24"/>
  <c r="W5" i="24"/>
  <c r="M5" i="24"/>
  <c r="H5" i="24"/>
  <c r="B5" i="24"/>
  <c r="AD14" i="29"/>
  <c r="Y10" i="28"/>
  <c r="T8" i="26"/>
  <c r="M14" i="29"/>
  <c r="AU10" i="27"/>
  <c r="AU10" i="24"/>
  <c r="Y12" i="29"/>
  <c r="Y16" i="29"/>
  <c r="T16" i="29"/>
  <c r="O14" i="29"/>
  <c r="T8" i="29"/>
  <c r="Y8" i="28"/>
  <c r="AD12" i="28"/>
  <c r="AD8" i="27"/>
  <c r="Y16" i="27"/>
  <c r="T16" i="27"/>
  <c r="AD12" i="27"/>
  <c r="T8" i="27"/>
  <c r="O8" i="26"/>
  <c r="AD14" i="26"/>
  <c r="O16" i="26"/>
  <c r="Y10" i="26"/>
  <c r="T16" i="24"/>
  <c r="T14" i="28" l="1"/>
  <c r="Y16" i="28"/>
  <c r="J16" i="28"/>
  <c r="AD8" i="28"/>
  <c r="AD14" i="28"/>
  <c r="BE14" i="28" s="1"/>
  <c r="AD10" i="28"/>
  <c r="O14" i="28"/>
  <c r="T8" i="28"/>
  <c r="O8" i="29"/>
  <c r="AS16" i="29"/>
  <c r="AU8" i="29"/>
  <c r="J16" i="29"/>
  <c r="T10" i="29"/>
  <c r="O12" i="29"/>
  <c r="AS12" i="29"/>
  <c r="AD8" i="29"/>
  <c r="O16" i="29"/>
  <c r="Y8" i="29"/>
  <c r="BE8" i="29" s="1"/>
  <c r="AD12" i="29"/>
  <c r="BE12" i="29" s="1"/>
  <c r="J10" i="27"/>
  <c r="O8" i="27"/>
  <c r="AS8" i="27"/>
  <c r="AU8" i="26"/>
  <c r="J10" i="26"/>
  <c r="R14" i="26"/>
  <c r="T14" i="26" s="1"/>
  <c r="AS14" i="26"/>
  <c r="AS10" i="24"/>
  <c r="AW10" i="24" s="1"/>
  <c r="O8" i="24"/>
  <c r="Y12" i="27"/>
  <c r="AU12" i="27"/>
  <c r="Y12" i="24"/>
  <c r="U14" i="24"/>
  <c r="T14" i="24" s="1"/>
  <c r="AD8" i="26"/>
  <c r="AD8" i="24"/>
  <c r="T10" i="27"/>
  <c r="AD14" i="27"/>
  <c r="BD14" i="27" s="1"/>
  <c r="Y8" i="27"/>
  <c r="BE8" i="27" s="1"/>
  <c r="J14" i="27"/>
  <c r="AD10" i="27"/>
  <c r="Y10" i="27"/>
  <c r="BD10" i="27" s="1"/>
  <c r="O12" i="26"/>
  <c r="Y16" i="26"/>
  <c r="T10" i="26"/>
  <c r="J14" i="26"/>
  <c r="Y8" i="26"/>
  <c r="AD12" i="26"/>
  <c r="O14" i="26"/>
  <c r="T10" i="24"/>
  <c r="Y16" i="24"/>
  <c r="AD14" i="24"/>
  <c r="AD10" i="24"/>
  <c r="O16" i="24"/>
  <c r="AD12" i="24"/>
  <c r="T8" i="24"/>
  <c r="J12" i="24"/>
  <c r="Y8" i="24"/>
  <c r="Y10" i="24"/>
  <c r="J10" i="28"/>
  <c r="BE10" i="28" s="1"/>
  <c r="AS10" i="28"/>
  <c r="AW10" i="28" s="1"/>
  <c r="P14" i="24"/>
  <c r="O14" i="24" s="1"/>
  <c r="M12" i="28"/>
  <c r="O12" i="28" s="1"/>
  <c r="AS16" i="28"/>
  <c r="Y12" i="28"/>
  <c r="O8" i="28"/>
  <c r="BE8" i="28" s="1"/>
  <c r="AS8" i="28"/>
  <c r="AU8" i="28"/>
  <c r="AU14" i="28"/>
  <c r="AU12" i="28"/>
  <c r="AU16" i="29"/>
  <c r="AS14" i="29"/>
  <c r="BD16" i="29"/>
  <c r="BE16" i="29"/>
  <c r="BD12" i="29"/>
  <c r="AW16" i="29"/>
  <c r="AU12" i="29"/>
  <c r="BD14" i="29"/>
  <c r="AU14" i="29"/>
  <c r="AW14" i="29" s="1"/>
  <c r="BE14" i="29"/>
  <c r="AS10" i="29"/>
  <c r="AW10" i="29" s="1"/>
  <c r="BE10" i="29"/>
  <c r="BD10" i="29"/>
  <c r="AS8" i="29"/>
  <c r="AW8" i="29" s="1"/>
  <c r="AS14" i="28"/>
  <c r="AW14" i="28" s="1"/>
  <c r="BE16" i="28"/>
  <c r="H12" i="28"/>
  <c r="AS12" i="28" s="1"/>
  <c r="AW12" i="28" s="1"/>
  <c r="BD16" i="28"/>
  <c r="AU16" i="28"/>
  <c r="AS14" i="27"/>
  <c r="BD16" i="27"/>
  <c r="AU16" i="27"/>
  <c r="AS12" i="27"/>
  <c r="AW12" i="27" s="1"/>
  <c r="BD12" i="27"/>
  <c r="AS16" i="27"/>
  <c r="AW16" i="27" s="1"/>
  <c r="BD8" i="27"/>
  <c r="AU8" i="27"/>
  <c r="BE12" i="27"/>
  <c r="BE16" i="27"/>
  <c r="AW10" i="27"/>
  <c r="BE14" i="27"/>
  <c r="AU14" i="27"/>
  <c r="BD10" i="26"/>
  <c r="BE8" i="26"/>
  <c r="AS10" i="26"/>
  <c r="AW10" i="26" s="1"/>
  <c r="AS16" i="26"/>
  <c r="AU12" i="26"/>
  <c r="AW12" i="26" s="1"/>
  <c r="BD8" i="26"/>
  <c r="AQ8" i="26" s="1"/>
  <c r="BE10" i="26"/>
  <c r="AQ10" i="26" s="1"/>
  <c r="BB10" i="26" s="1"/>
  <c r="AU16" i="26"/>
  <c r="AW16" i="26" s="1"/>
  <c r="BE16" i="26"/>
  <c r="BD16" i="26"/>
  <c r="AU14" i="26"/>
  <c r="AW14" i="26" s="1"/>
  <c r="AS8" i="26"/>
  <c r="AW8" i="26" s="1"/>
  <c r="BE10" i="24"/>
  <c r="BD8" i="24"/>
  <c r="AS14" i="24"/>
  <c r="AS16" i="24"/>
  <c r="BE14" i="24"/>
  <c r="AW14" i="24"/>
  <c r="AU8" i="24"/>
  <c r="AU16" i="24"/>
  <c r="BD16" i="24"/>
  <c r="BE16" i="24"/>
  <c r="BD12" i="24"/>
  <c r="AU12" i="24"/>
  <c r="AW12" i="24" s="1"/>
  <c r="BE12" i="24"/>
  <c r="BD14" i="24"/>
  <c r="AS8" i="24"/>
  <c r="AW8" i="24" s="1"/>
  <c r="AQ10" i="28" l="1"/>
  <c r="BB10" i="28" s="1"/>
  <c r="AW8" i="28"/>
  <c r="AQ14" i="28"/>
  <c r="BF14" i="28" s="1"/>
  <c r="AW16" i="28"/>
  <c r="AQ16" i="28"/>
  <c r="BB16" i="28" s="1"/>
  <c r="BD14" i="28"/>
  <c r="BD10" i="28"/>
  <c r="J12" i="28"/>
  <c r="AW12" i="29"/>
  <c r="BD8" i="29"/>
  <c r="AQ8" i="29" s="1"/>
  <c r="AQ8" i="27"/>
  <c r="AW8" i="27"/>
  <c r="BF8" i="27" s="1"/>
  <c r="BE8" i="24"/>
  <c r="AQ8" i="24" s="1"/>
  <c r="AQ14" i="27"/>
  <c r="AQ12" i="27"/>
  <c r="AQ14" i="24"/>
  <c r="AQ16" i="27"/>
  <c r="AQ16" i="24"/>
  <c r="BF16" i="24" s="1"/>
  <c r="AW16" i="24"/>
  <c r="BF16" i="27"/>
  <c r="BB16" i="27"/>
  <c r="BF12" i="27"/>
  <c r="BB12" i="27"/>
  <c r="BE10" i="27"/>
  <c r="AQ10" i="27" s="1"/>
  <c r="BE12" i="26"/>
  <c r="BE14" i="26"/>
  <c r="BD12" i="26"/>
  <c r="BD14" i="26"/>
  <c r="AQ14" i="26" s="1"/>
  <c r="BB14" i="26" s="1"/>
  <c r="BB8" i="26"/>
  <c r="BF8" i="26"/>
  <c r="BD10" i="24"/>
  <c r="AQ10" i="24" s="1"/>
  <c r="BB10" i="24" s="1"/>
  <c r="BD8" i="28"/>
  <c r="AQ8" i="28" s="1"/>
  <c r="AQ14" i="29"/>
  <c r="BF14" i="29" s="1"/>
  <c r="AQ10" i="29"/>
  <c r="BF10" i="29" s="1"/>
  <c r="AQ12" i="29"/>
  <c r="AQ16" i="29"/>
  <c r="BD12" i="28"/>
  <c r="BE12" i="28"/>
  <c r="AW14" i="27"/>
  <c r="BF14" i="27" s="1"/>
  <c r="BF10" i="26"/>
  <c r="AZ8" i="26" s="1"/>
  <c r="AQ16" i="26"/>
  <c r="AQ12" i="24"/>
  <c r="BF14" i="24"/>
  <c r="BB14" i="24"/>
  <c r="BF10" i="28" l="1"/>
  <c r="BB14" i="28"/>
  <c r="BF16" i="28"/>
  <c r="AQ12" i="28"/>
  <c r="BF12" i="28" s="1"/>
  <c r="BF8" i="28"/>
  <c r="AZ14" i="28" s="1"/>
  <c r="BB8" i="28"/>
  <c r="BB8" i="29"/>
  <c r="BF8" i="29"/>
  <c r="AZ8" i="29" s="1"/>
  <c r="BB14" i="29"/>
  <c r="BB10" i="29"/>
  <c r="BF16" i="29"/>
  <c r="BB16" i="29"/>
  <c r="BF12" i="29"/>
  <c r="BB12" i="29"/>
  <c r="BB10" i="27"/>
  <c r="BF10" i="27"/>
  <c r="BB8" i="27"/>
  <c r="AZ16" i="26"/>
  <c r="AQ12" i="26"/>
  <c r="BB12" i="26" s="1"/>
  <c r="BB8" i="24"/>
  <c r="BF8" i="24"/>
  <c r="AZ8" i="24" s="1"/>
  <c r="BB16" i="24"/>
  <c r="BB14" i="27"/>
  <c r="BF14" i="26"/>
  <c r="AZ14" i="26" s="1"/>
  <c r="BF16" i="26"/>
  <c r="BB16" i="26"/>
  <c r="BF10" i="24"/>
  <c r="BF12" i="24"/>
  <c r="BB12" i="24"/>
  <c r="AZ14" i="29"/>
  <c r="AZ12" i="29"/>
  <c r="AZ10" i="29"/>
  <c r="AZ16" i="29"/>
  <c r="AZ12" i="28"/>
  <c r="AZ10" i="28"/>
  <c r="AZ10" i="27"/>
  <c r="AZ8" i="27"/>
  <c r="AZ16" i="27"/>
  <c r="AZ14" i="27"/>
  <c r="AZ12" i="27"/>
  <c r="AZ10" i="26"/>
  <c r="AZ12" i="26"/>
  <c r="AZ14" i="24"/>
  <c r="AZ16" i="24"/>
  <c r="AZ12" i="24"/>
  <c r="AZ10" i="24"/>
  <c r="AZ16" i="28" l="1"/>
  <c r="AZ8" i="28"/>
  <c r="BB12" i="28"/>
  <c r="BF12" i="26"/>
</calcChain>
</file>

<file path=xl/sharedStrings.xml><?xml version="1.0" encoding="utf-8"?>
<sst xmlns="http://schemas.openxmlformats.org/spreadsheetml/2006/main" count="265" uniqueCount="94">
  <si>
    <t>組</t>
    <rPh sb="0" eb="1">
      <t>クミ</t>
    </rPh>
    <phoneticPr fontId="3"/>
  </si>
  <si>
    <t>会場</t>
    <rPh sb="0" eb="2">
      <t>カイジョウ</t>
    </rPh>
    <phoneticPr fontId="3"/>
  </si>
  <si>
    <t>○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</si>
  <si>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</si>
  <si>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</si>
  <si>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</si>
  <si>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</si>
  <si>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</si>
  <si>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勝点</t>
    <rPh sb="0" eb="1">
      <t>カ</t>
    </rPh>
    <rPh sb="1" eb="2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</si>
  <si>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</si>
  <si>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</si>
  <si>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得失差</t>
    <rPh sb="0" eb="1">
      <t>トク</t>
    </rPh>
    <rPh sb="1" eb="2">
      <t>シツ</t>
    </rPh>
    <rPh sb="2" eb="3">
      <t>サ</t>
    </rPh>
    <phoneticPr fontId="3"/>
  </si>
  <si>
    <t>順位</t>
    <rPh sb="0" eb="2">
      <t>ジュンイ</t>
    </rPh>
    <phoneticPr fontId="3"/>
  </si>
  <si>
    <t>１．    勝ち点は、勝ち＝３、引き分け＝１、負け＝０　とする</t>
    <rPh sb="6" eb="7">
      <t>カ</t>
    </rPh>
    <rPh sb="8" eb="9">
      <t>テン</t>
    </rPh>
    <rPh sb="11" eb="12">
      <t>カ</t>
    </rPh>
    <rPh sb="16" eb="17">
      <t>ヒ</t>
    </rPh>
    <rPh sb="18" eb="19">
      <t>ワ</t>
    </rPh>
    <rPh sb="23" eb="24">
      <t>マ</t>
    </rPh>
    <phoneticPr fontId="3"/>
  </si>
  <si>
    <t>２．    順位は、勝ち点、得失点差、総得点、当該チームの勝敗の順で決定する。</t>
    <rPh sb="6" eb="8">
      <t>ジュンイ</t>
    </rPh>
    <rPh sb="10" eb="11">
      <t>カ</t>
    </rPh>
    <rPh sb="12" eb="13">
      <t>テン</t>
    </rPh>
    <rPh sb="14" eb="17">
      <t>トクシッテン</t>
    </rPh>
    <rPh sb="17" eb="18">
      <t>サ</t>
    </rPh>
    <rPh sb="19" eb="20">
      <t>ソウ</t>
    </rPh>
    <rPh sb="20" eb="22">
      <t>トクテン</t>
    </rPh>
    <rPh sb="23" eb="25">
      <t>トウガイ</t>
    </rPh>
    <rPh sb="29" eb="31">
      <t>ショウハイ</t>
    </rPh>
    <rPh sb="32" eb="33">
      <t>ジュン</t>
    </rPh>
    <rPh sb="34" eb="36">
      <t>ケッテイ</t>
    </rPh>
    <phoneticPr fontId="3"/>
  </si>
  <si>
    <t>３．    ２のいずれかの方法でも順位が決定しない場合は、監督が抽選を引く。</t>
    <rPh sb="13" eb="15">
      <t>ホウホウ</t>
    </rPh>
    <rPh sb="17" eb="19">
      <t>ジュンイ</t>
    </rPh>
    <rPh sb="20" eb="22">
      <t>ケッテイ</t>
    </rPh>
    <rPh sb="25" eb="27">
      <t>バアイ</t>
    </rPh>
    <rPh sb="29" eb="31">
      <t>カントク</t>
    </rPh>
    <rPh sb="32" eb="34">
      <t>チュウセン</t>
    </rPh>
    <rPh sb="35" eb="36">
      <t>ヒ</t>
    </rPh>
    <phoneticPr fontId="3"/>
  </si>
  <si>
    <t>審判（予備審あり）</t>
    <rPh sb="0" eb="2">
      <t>シンパン</t>
    </rPh>
    <rPh sb="3" eb="5">
      <t>ヨビ</t>
    </rPh>
    <rPh sb="5" eb="6">
      <t>シン</t>
    </rPh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</si>
  <si>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</si>
  <si>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</si>
  <si>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△</t>
    <phoneticPr fontId="3"/>
  </si>
  <si>
    <t>９：００</t>
    <phoneticPr fontId="3"/>
  </si>
  <si>
    <t>１０：００</t>
    <phoneticPr fontId="3"/>
  </si>
  <si>
    <t>１１：００</t>
    <phoneticPr fontId="3"/>
  </si>
  <si>
    <t>１２：００</t>
    <phoneticPr fontId="3"/>
  </si>
  <si>
    <t>１３：００</t>
    <phoneticPr fontId="3"/>
  </si>
  <si>
    <t>A</t>
    <phoneticPr fontId="3"/>
  </si>
  <si>
    <t>1 FC滝川</t>
    <rPh sb="4" eb="6">
      <t>タキガワ</t>
    </rPh>
    <phoneticPr fontId="3"/>
  </si>
  <si>
    <t>GTVリーグ戦結果（H組・５チーム） (2).xls の互換性レポート</t>
  </si>
  <si>
    <t>2013/10/10 9:16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</si>
  <si>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</si>
  <si>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</si>
  <si>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</si>
  <si>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</si>
  <si>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一部のセルに設定されている条件付き書式の数が、選択したファイル形式でサポートされる上限を超えています。以前のバージョンの Excel では、最初の 3 つの条件のみが表示されます。</t>
  </si>
  <si>
    <t>対戦表  (A組)'!AZ8</t>
  </si>
  <si>
    <t>対戦表  (A組)'!AZ10</t>
  </si>
  <si>
    <t>対戦表  (A組)'!AZ12</t>
  </si>
  <si>
    <t>対戦表  (A組)'!AZ14</t>
  </si>
  <si>
    <t>対戦表  (A組)'!AZ16</t>
  </si>
  <si>
    <t>Excel 97-2003</t>
  </si>
  <si>
    <t>一部のセルに、条件付き書式の範囲が重複して適用されています。以前のバージョンの Excel では、重複のあるセルに対して、一部の条件付き書式ルールの評価が行われません。重複のあるセルでは、異なる条件付き書式が表示されます。</t>
  </si>
  <si>
    <t>対戦表  (A組)'!BI21:BL21</t>
  </si>
  <si>
    <t>対戦表  (A組)'!K19</t>
  </si>
  <si>
    <t>対戦表  (A組)'!M19</t>
  </si>
  <si>
    <t>対戦表  (A組)'!P19:Q20</t>
  </si>
  <si>
    <t>対戦表  (A組)'!R19</t>
  </si>
  <si>
    <t>対戦表  (A組)'!U19:X20</t>
  </si>
  <si>
    <t>対戦表  (A組)'!Z19:AA20</t>
  </si>
  <si>
    <t>対戦表  (A組)'!AB19</t>
  </si>
  <si>
    <t>対戦表  (A組)'!AE19:AF20</t>
  </si>
  <si>
    <t>対戦表  (A組)'!AG19</t>
  </si>
  <si>
    <t>対戦表  (A組)'!AJ19:AK20</t>
  </si>
  <si>
    <t>対戦表  (A組)'!AL19</t>
  </si>
  <si>
    <t>対戦表  (A組)'!AO19:AP20</t>
  </si>
  <si>
    <t>対戦表  (A組)'!C16:E17</t>
  </si>
  <si>
    <t>対戦表  (A組)'!AO16:AP17</t>
  </si>
  <si>
    <t>対戦表  (A組)'!AJ16:AK17</t>
  </si>
  <si>
    <t>B</t>
    <phoneticPr fontId="3"/>
  </si>
  <si>
    <t>和田橋Ｂ</t>
    <rPh sb="0" eb="2">
      <t>ワダ</t>
    </rPh>
    <rPh sb="2" eb="3">
      <t>バシ</t>
    </rPh>
    <phoneticPr fontId="3"/>
  </si>
  <si>
    <t>和田橋Ａ</t>
    <rPh sb="0" eb="2">
      <t>ワダ</t>
    </rPh>
    <rPh sb="2" eb="3">
      <t>バシ</t>
    </rPh>
    <phoneticPr fontId="3"/>
  </si>
  <si>
    <t>Ｃ</t>
    <phoneticPr fontId="3"/>
  </si>
  <si>
    <t>Ｄ</t>
    <phoneticPr fontId="3"/>
  </si>
  <si>
    <t>Ｅ</t>
    <phoneticPr fontId="3"/>
  </si>
  <si>
    <t>和田橋Ｃ</t>
    <rPh sb="0" eb="2">
      <t>ワダ</t>
    </rPh>
    <rPh sb="2" eb="3">
      <t>バシ</t>
    </rPh>
    <phoneticPr fontId="3"/>
  </si>
  <si>
    <t>2 ブルーボタン</t>
    <phoneticPr fontId="3"/>
  </si>
  <si>
    <t>4 ルーベン</t>
    <phoneticPr fontId="3"/>
  </si>
  <si>
    <t>和田橋Ｃ，Ｂ</t>
    <rPh sb="0" eb="2">
      <t>ワダ</t>
    </rPh>
    <rPh sb="2" eb="3">
      <t>バシ</t>
    </rPh>
    <phoneticPr fontId="3"/>
  </si>
  <si>
    <t>2 ゴラッソ高崎FC</t>
    <rPh sb="6" eb="8">
      <t>タカサキ</t>
    </rPh>
    <phoneticPr fontId="3"/>
  </si>
  <si>
    <t>3 里東SSS</t>
    <phoneticPr fontId="3"/>
  </si>
  <si>
    <t>4 倉賀野FC</t>
    <rPh sb="2" eb="5">
      <t>クラガノ</t>
    </rPh>
    <phoneticPr fontId="3"/>
  </si>
  <si>
    <t>5堤ヶ岡SC</t>
    <phoneticPr fontId="3"/>
  </si>
  <si>
    <t>1片岡小SSS</t>
    <phoneticPr fontId="3"/>
  </si>
  <si>
    <t>2西FC</t>
    <phoneticPr fontId="3"/>
  </si>
  <si>
    <t>3PAREISTRA</t>
    <phoneticPr fontId="3"/>
  </si>
  <si>
    <t>4中央SS</t>
    <phoneticPr fontId="3"/>
  </si>
  <si>
    <t>5 FC中川</t>
    <phoneticPr fontId="3"/>
  </si>
  <si>
    <t>【１０月１７日（土）】</t>
    <rPh sb="3" eb="4">
      <t>ガツ</t>
    </rPh>
    <rPh sb="6" eb="7">
      <t>ニチ</t>
    </rPh>
    <rPh sb="8" eb="9">
      <t>ツチ</t>
    </rPh>
    <phoneticPr fontId="3"/>
  </si>
  <si>
    <t>【１０月１８日（日）】</t>
    <rPh sb="3" eb="4">
      <t>ガツ</t>
    </rPh>
    <rPh sb="6" eb="7">
      <t>ニチ</t>
    </rPh>
    <rPh sb="8" eb="9">
      <t>ニチ</t>
    </rPh>
    <phoneticPr fontId="3"/>
  </si>
  <si>
    <t>3 中居キッカーズ</t>
    <phoneticPr fontId="3"/>
  </si>
  <si>
    <t>1ブルスト</t>
    <phoneticPr fontId="3"/>
  </si>
  <si>
    <t>5ジェダリスタ</t>
    <phoneticPr fontId="3"/>
  </si>
  <si>
    <t>1寺尾少年SC</t>
    <rPh sb="1" eb="3">
      <t>テラオ</t>
    </rPh>
    <rPh sb="3" eb="5">
      <t>ショウネン</t>
    </rPh>
    <phoneticPr fontId="3"/>
  </si>
  <si>
    <t>2 豊岡SC</t>
    <phoneticPr fontId="3"/>
  </si>
  <si>
    <t>3  六郷小</t>
    <rPh sb="3" eb="5">
      <t>ロクゴウ</t>
    </rPh>
    <rPh sb="5" eb="6">
      <t>ショウ</t>
    </rPh>
    <phoneticPr fontId="3"/>
  </si>
  <si>
    <t>4 箕郷FC</t>
    <phoneticPr fontId="3"/>
  </si>
  <si>
    <t>5 北SC</t>
    <phoneticPr fontId="3"/>
  </si>
  <si>
    <t>1ＦＣ長野</t>
    <rPh sb="3" eb="5">
      <t>ナガノ</t>
    </rPh>
    <phoneticPr fontId="3"/>
  </si>
  <si>
    <t>2 FC京ヶ島</t>
    <rPh sb="4" eb="7">
      <t>キョウガシマ</t>
    </rPh>
    <phoneticPr fontId="3"/>
  </si>
  <si>
    <t>3 上室田JFC</t>
    <rPh sb="2" eb="5">
      <t>カミムロダ</t>
    </rPh>
    <phoneticPr fontId="3"/>
  </si>
  <si>
    <t>4FC里見</t>
    <phoneticPr fontId="3"/>
  </si>
  <si>
    <t>5 エヴォリスタ</t>
    <phoneticPr fontId="3"/>
  </si>
  <si>
    <t>菊地Ｇ</t>
    <rPh sb="0" eb="2">
      <t>キクチ</t>
    </rPh>
    <phoneticPr fontId="3"/>
  </si>
  <si>
    <t>１４：００</t>
    <phoneticPr fontId="3"/>
  </si>
  <si>
    <t>１５：００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</si>
</sst>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0" fontId="6" fillId="2" borderId="1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vertical="center" shrinkToFit="1"/>
    </xf>
    <xf numFmtId="0" fontId="1" fillId="2" borderId="0" xfId="0" applyFont="1" applyFill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distributed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Protection="1">
      <alignment vertical="center"/>
    </xf>
    <xf numFmtId="176" fontId="0" fillId="0" borderId="0" xfId="0" applyNumberForma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 applyProtection="1">
      <alignment horizontal="center" vertical="center" shrinkToFit="1"/>
    </xf>
    <xf numFmtId="176" fontId="0" fillId="2" borderId="0" xfId="0" applyNumberFormat="1" applyFill="1" applyBorder="1" applyAlignment="1">
      <alignment horizontal="distributed" vertical="center" shrinkToFit="1"/>
    </xf>
    <xf numFmtId="0" fontId="11" fillId="2" borderId="2" xfId="0" applyFont="1" applyFill="1" applyBorder="1" applyAlignment="1" applyProtection="1">
      <alignment horizontal="center" vertical="center" shrinkToFit="1"/>
      <protection hidden="1"/>
    </xf>
    <xf numFmtId="0" fontId="0" fillId="2" borderId="3" xfId="0" applyFont="1" applyFill="1" applyBorder="1">
      <alignment vertical="center"/>
    </xf>
    <xf numFmtId="176" fontId="0" fillId="2" borderId="0" xfId="0" applyNumberForma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shrinkToFit="1"/>
    </xf>
    <xf numFmtId="0" fontId="11" fillId="3" borderId="2" xfId="0" applyFont="1" applyFill="1" applyBorder="1" applyAlignment="1" applyProtection="1">
      <alignment horizontal="center" vertical="center" shrinkToFit="1"/>
      <protection hidden="1"/>
    </xf>
    <xf numFmtId="0" fontId="10" fillId="3" borderId="1" xfId="0" applyFont="1" applyFill="1" applyBorder="1" applyAlignment="1" applyProtection="1">
      <alignment horizontal="center" vertical="center" shrinkToFit="1"/>
      <protection hidden="1"/>
    </xf>
    <xf numFmtId="176" fontId="0" fillId="2" borderId="0" xfId="0" applyNumberForma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5" fillId="0" borderId="0" xfId="1" quotePrefix="1" applyNumberFormat="1" applyAlignment="1" applyProtection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5" fillId="0" borderId="10" xfId="1" quotePrefix="1" applyNumberFormat="1" applyBorder="1" applyAlignment="1" applyProtection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shrinkToFit="1"/>
    </xf>
    <xf numFmtId="176" fontId="0" fillId="2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4" borderId="37" xfId="0" applyFont="1" applyFill="1" applyBorder="1" applyAlignment="1" applyProtection="1">
      <alignment horizontal="center" vertical="center" shrinkToFit="1"/>
    </xf>
    <xf numFmtId="176" fontId="0" fillId="2" borderId="37" xfId="0" applyNumberFormat="1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left" vertical="center" indent="1"/>
    </xf>
    <xf numFmtId="49" fontId="0" fillId="0" borderId="26" xfId="0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shrinkToFit="1"/>
    </xf>
    <xf numFmtId="176" fontId="2" fillId="0" borderId="37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41" xfId="0" applyFont="1" applyFill="1" applyBorder="1" applyAlignment="1">
      <alignment horizontal="center" vertical="center" shrinkToFit="1"/>
    </xf>
    <xf numFmtId="0" fontId="0" fillId="2" borderId="4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 shrinkToFit="1"/>
    </xf>
    <xf numFmtId="0" fontId="0" fillId="2" borderId="39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3" fillId="2" borderId="41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9" fillId="2" borderId="23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176" fontId="0" fillId="4" borderId="22" xfId="0" applyNumberFormat="1" applyFill="1" applyBorder="1" applyAlignment="1">
      <alignment horizontal="left" vertical="center" shrinkToFit="1"/>
    </xf>
    <xf numFmtId="176" fontId="0" fillId="4" borderId="1" xfId="0" applyNumberFormat="1" applyFill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3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 shrinkToFit="1"/>
    </xf>
    <xf numFmtId="176" fontId="0" fillId="2" borderId="22" xfId="0" applyNumberFormat="1" applyFill="1" applyBorder="1" applyAlignment="1">
      <alignment horizontal="center" vertical="center" shrinkToFit="1"/>
    </xf>
    <xf numFmtId="176" fontId="0" fillId="2" borderId="25" xfId="0" applyNumberFormat="1" applyFill="1" applyBorder="1" applyAlignment="1">
      <alignment horizontal="center" vertical="center" shrinkToFit="1"/>
    </xf>
    <xf numFmtId="176" fontId="0" fillId="2" borderId="23" xfId="0" applyNumberFormat="1" applyFill="1" applyBorder="1" applyAlignment="1">
      <alignment horizontal="center" vertical="center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4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horizontal="center" vertical="center" shrinkToFit="1"/>
    </xf>
    <xf numFmtId="176" fontId="0" fillId="3" borderId="22" xfId="0" applyNumberFormat="1" applyFill="1" applyBorder="1" applyAlignment="1">
      <alignment horizontal="center" vertical="center" shrinkToFit="1"/>
    </xf>
    <xf numFmtId="176" fontId="0" fillId="3" borderId="25" xfId="0" applyNumberFormat="1" applyFill="1" applyBorder="1" applyAlignment="1">
      <alignment horizontal="center" vertical="center" shrinkToFit="1"/>
    </xf>
    <xf numFmtId="176" fontId="0" fillId="3" borderId="23" xfId="0" applyNumberFormat="1" applyFill="1" applyBorder="1" applyAlignment="1">
      <alignment horizontal="center" vertical="center" shrinkToFit="1"/>
    </xf>
    <xf numFmtId="176" fontId="0" fillId="3" borderId="0" xfId="0" applyNumberFormat="1" applyFill="1" applyBorder="1" applyAlignment="1">
      <alignment horizontal="center" vertical="center" shrinkToFit="1"/>
    </xf>
    <xf numFmtId="176" fontId="0" fillId="3" borderId="26" xfId="0" applyNumberFormat="1" applyFill="1" applyBorder="1" applyAlignment="1">
      <alignment horizontal="center" vertical="center" shrinkToFit="1"/>
    </xf>
    <xf numFmtId="176" fontId="0" fillId="3" borderId="24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3" borderId="27" xfId="0" applyNumberForma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2" borderId="22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0" fontId="0" fillId="4" borderId="24" xfId="0" applyFill="1" applyBorder="1" applyAlignment="1">
      <alignment horizontal="center" vertical="center" shrinkToFit="1"/>
    </xf>
    <xf numFmtId="176" fontId="0" fillId="4" borderId="0" xfId="0" applyNumberFormat="1" applyFill="1" applyBorder="1" applyAlignment="1">
      <alignment horizontal="left" vertical="center" shrinkToFit="1"/>
    </xf>
    <xf numFmtId="176" fontId="0" fillId="4" borderId="0" xfId="0" applyNumberFormat="1" applyFont="1" applyFill="1" applyBorder="1" applyAlignment="1">
      <alignment horizontal="left" vertical="center" shrinkToFit="1"/>
    </xf>
    <xf numFmtId="176" fontId="0" fillId="4" borderId="1" xfId="0" applyNumberFormat="1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350"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lor rgb="FFFF0000"/>
        <name val="ＭＳ Ｐゴシック"/>
        <scheme val="none"/>
      </font>
    </dxf>
    <dxf>
      <font>
        <color rgb="FF00B05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2"/>
  <sheetViews>
    <sheetView tabSelected="1" view="pageBreakPreview" zoomScale="85" zoomScaleNormal="100" zoomScaleSheetLayoutView="85" workbookViewId="0">
      <selection activeCell="B1" sqref="B1"/>
    </sheetView>
  </sheetViews>
  <sheetFormatPr defaultColWidth="1.875" defaultRowHeight="9" customHeight="1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2.625" style="1" customWidth="1"/>
    <col min="55" max="55" width="3.75" style="1" customWidth="1"/>
    <col min="56" max="57" width="4.125" style="1" customWidth="1"/>
    <col min="58" max="58" width="8.625" style="1" bestFit="1" customWidth="1"/>
    <col min="59" max="59" width="1.875" style="1"/>
    <col min="60" max="60" width="3.375" style="1" bestFit="1" customWidth="1"/>
    <col min="61" max="61" width="5.25" style="1" bestFit="1" customWidth="1"/>
    <col min="62" max="62" width="9" style="1" bestFit="1" customWidth="1"/>
    <col min="63" max="63" width="8.375" style="1" bestFit="1" customWidth="1"/>
    <col min="64" max="64" width="8.375" style="1" customWidth="1"/>
    <col min="65" max="16384" width="1.875" style="1"/>
  </cols>
  <sheetData>
    <row r="1" spans="2:64" ht="9" customHeight="1" thickBot="1" x14ac:dyDescent="0.2"/>
    <row r="2" spans="2:64" ht="12.75" customHeight="1" x14ac:dyDescent="0.15">
      <c r="K2" s="148" t="s">
        <v>25</v>
      </c>
      <c r="L2" s="149"/>
      <c r="M2" s="150"/>
      <c r="N2" s="154" t="s">
        <v>0</v>
      </c>
      <c r="O2" s="155"/>
      <c r="P2" s="2"/>
      <c r="Q2" s="157" t="s">
        <v>59</v>
      </c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3" t="s">
        <v>1</v>
      </c>
      <c r="AC2" s="164"/>
      <c r="AD2" s="164"/>
      <c r="AE2" s="164"/>
      <c r="AF2" s="4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spans="2:64" ht="12.75" customHeight="1" thickBot="1" x14ac:dyDescent="0.2">
      <c r="K3" s="151"/>
      <c r="L3" s="152"/>
      <c r="M3" s="153"/>
      <c r="N3" s="156"/>
      <c r="O3" s="155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3"/>
      <c r="AC3" s="164"/>
      <c r="AD3" s="164"/>
      <c r="AE3" s="164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</row>
    <row r="4" spans="2:64" ht="12.75" customHeight="1" x14ac:dyDescent="0.15">
      <c r="K4" s="24"/>
      <c r="L4" s="23"/>
      <c r="M4" s="23"/>
      <c r="N4" s="23"/>
      <c r="O4" s="23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  <c r="AB4" s="8"/>
      <c r="AC4" s="8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64" ht="9" customHeight="1" x14ac:dyDescent="0.15">
      <c r="B5" s="166" t="str">
        <f>IF(ISBLANK($K$2),"",$K$2)</f>
        <v>A</v>
      </c>
      <c r="C5" s="167"/>
      <c r="D5" s="167"/>
      <c r="E5" s="172" t="s">
        <v>0</v>
      </c>
      <c r="F5" s="173"/>
      <c r="G5" s="121"/>
      <c r="H5" s="130" t="str">
        <f>C8</f>
        <v>1 FC滝川</v>
      </c>
      <c r="I5" s="175"/>
      <c r="J5" s="175"/>
      <c r="K5" s="175"/>
      <c r="L5" s="176"/>
      <c r="M5" s="130" t="str">
        <f>C10</f>
        <v>2 ゴラッソ高崎FC</v>
      </c>
      <c r="N5" s="131"/>
      <c r="O5" s="131"/>
      <c r="P5" s="131"/>
      <c r="Q5" s="132"/>
      <c r="R5" s="130" t="str">
        <f>C12</f>
        <v>3 里東SSS</v>
      </c>
      <c r="S5" s="131"/>
      <c r="T5" s="131"/>
      <c r="U5" s="131"/>
      <c r="V5" s="132"/>
      <c r="W5" s="130" t="str">
        <f>C14</f>
        <v>4 倉賀野FC</v>
      </c>
      <c r="X5" s="131"/>
      <c r="Y5" s="131"/>
      <c r="Z5" s="131"/>
      <c r="AA5" s="132"/>
      <c r="AB5" s="130" t="str">
        <f>C16</f>
        <v>5堤ヶ岡SC</v>
      </c>
      <c r="AC5" s="131"/>
      <c r="AD5" s="131"/>
      <c r="AE5" s="131"/>
      <c r="AF5" s="132"/>
      <c r="AG5" s="138"/>
      <c r="AH5" s="139"/>
      <c r="AI5" s="139"/>
      <c r="AJ5" s="139"/>
      <c r="AK5" s="140"/>
      <c r="AL5" s="138"/>
      <c r="AM5" s="139"/>
      <c r="AN5" s="139"/>
      <c r="AO5" s="139"/>
      <c r="AP5" s="140"/>
      <c r="AQ5" s="120" t="s">
        <v>8</v>
      </c>
      <c r="AR5" s="121"/>
      <c r="AS5" s="120" t="s">
        <v>9</v>
      </c>
      <c r="AT5" s="121"/>
      <c r="AU5" s="120" t="s">
        <v>10</v>
      </c>
      <c r="AV5" s="121"/>
      <c r="AW5" s="120" t="s">
        <v>11</v>
      </c>
      <c r="AX5" s="173"/>
      <c r="AY5" s="121"/>
      <c r="AZ5" s="120" t="s">
        <v>12</v>
      </c>
      <c r="BA5" s="121"/>
      <c r="BB5" s="126"/>
      <c r="BD5" s="127" t="s">
        <v>2</v>
      </c>
      <c r="BE5" s="127" t="s">
        <v>19</v>
      </c>
      <c r="BF5" s="127" t="s">
        <v>12</v>
      </c>
      <c r="BJ5" s="147"/>
    </row>
    <row r="6" spans="2:64" ht="9" customHeight="1" x14ac:dyDescent="0.15">
      <c r="B6" s="168"/>
      <c r="C6" s="169"/>
      <c r="D6" s="169"/>
      <c r="E6" s="165"/>
      <c r="F6" s="165"/>
      <c r="G6" s="123"/>
      <c r="H6" s="177"/>
      <c r="I6" s="178"/>
      <c r="J6" s="178"/>
      <c r="K6" s="178"/>
      <c r="L6" s="179"/>
      <c r="M6" s="133"/>
      <c r="N6" s="54"/>
      <c r="O6" s="54"/>
      <c r="P6" s="54"/>
      <c r="Q6" s="134"/>
      <c r="R6" s="133"/>
      <c r="S6" s="54"/>
      <c r="T6" s="54"/>
      <c r="U6" s="54"/>
      <c r="V6" s="134"/>
      <c r="W6" s="133"/>
      <c r="X6" s="54"/>
      <c r="Y6" s="54"/>
      <c r="Z6" s="54"/>
      <c r="AA6" s="134"/>
      <c r="AB6" s="133"/>
      <c r="AC6" s="54"/>
      <c r="AD6" s="54"/>
      <c r="AE6" s="54"/>
      <c r="AF6" s="134"/>
      <c r="AG6" s="141"/>
      <c r="AH6" s="142"/>
      <c r="AI6" s="142"/>
      <c r="AJ6" s="142"/>
      <c r="AK6" s="143"/>
      <c r="AL6" s="141"/>
      <c r="AM6" s="142"/>
      <c r="AN6" s="142"/>
      <c r="AO6" s="142"/>
      <c r="AP6" s="143"/>
      <c r="AQ6" s="122"/>
      <c r="AR6" s="123"/>
      <c r="AS6" s="122"/>
      <c r="AT6" s="123"/>
      <c r="AU6" s="122"/>
      <c r="AV6" s="123"/>
      <c r="AW6" s="122"/>
      <c r="AX6" s="165"/>
      <c r="AY6" s="123"/>
      <c r="AZ6" s="122"/>
      <c r="BA6" s="123"/>
      <c r="BB6" s="126"/>
      <c r="BD6" s="128"/>
      <c r="BE6" s="128"/>
      <c r="BF6" s="128"/>
      <c r="BJ6" s="147"/>
    </row>
    <row r="7" spans="2:64" ht="9" customHeight="1" x14ac:dyDescent="0.15">
      <c r="B7" s="170"/>
      <c r="C7" s="171"/>
      <c r="D7" s="171"/>
      <c r="E7" s="174"/>
      <c r="F7" s="174"/>
      <c r="G7" s="125"/>
      <c r="H7" s="180"/>
      <c r="I7" s="181"/>
      <c r="J7" s="181"/>
      <c r="K7" s="181"/>
      <c r="L7" s="182"/>
      <c r="M7" s="135"/>
      <c r="N7" s="136"/>
      <c r="O7" s="136"/>
      <c r="P7" s="136"/>
      <c r="Q7" s="137"/>
      <c r="R7" s="135"/>
      <c r="S7" s="136"/>
      <c r="T7" s="136"/>
      <c r="U7" s="136"/>
      <c r="V7" s="137"/>
      <c r="W7" s="135"/>
      <c r="X7" s="136"/>
      <c r="Y7" s="136"/>
      <c r="Z7" s="136"/>
      <c r="AA7" s="137"/>
      <c r="AB7" s="135"/>
      <c r="AC7" s="136"/>
      <c r="AD7" s="136"/>
      <c r="AE7" s="136"/>
      <c r="AF7" s="137"/>
      <c r="AG7" s="144"/>
      <c r="AH7" s="145"/>
      <c r="AI7" s="145"/>
      <c r="AJ7" s="145"/>
      <c r="AK7" s="146"/>
      <c r="AL7" s="144"/>
      <c r="AM7" s="145"/>
      <c r="AN7" s="145"/>
      <c r="AO7" s="145"/>
      <c r="AP7" s="146"/>
      <c r="AQ7" s="124"/>
      <c r="AR7" s="125"/>
      <c r="AS7" s="124"/>
      <c r="AT7" s="125"/>
      <c r="AU7" s="124"/>
      <c r="AV7" s="125"/>
      <c r="AW7" s="124"/>
      <c r="AX7" s="174"/>
      <c r="AY7" s="125"/>
      <c r="AZ7" s="124"/>
      <c r="BA7" s="125"/>
      <c r="BB7" s="126"/>
      <c r="BD7" s="129"/>
      <c r="BE7" s="129"/>
      <c r="BF7" s="129"/>
      <c r="BJ7" s="68"/>
    </row>
    <row r="8" spans="2:64" ht="10.5" customHeight="1" thickBot="1" x14ac:dyDescent="0.2">
      <c r="B8" s="183"/>
      <c r="C8" s="184" t="s">
        <v>26</v>
      </c>
      <c r="D8" s="184"/>
      <c r="E8" s="184"/>
      <c r="F8" s="184"/>
      <c r="G8" s="184"/>
      <c r="H8" s="111"/>
      <c r="I8" s="112"/>
      <c r="J8" s="112"/>
      <c r="K8" s="112"/>
      <c r="L8" s="113"/>
      <c r="M8" s="106">
        <f>IF(ISBLANK(O55),"",(O55))</f>
        <v>0</v>
      </c>
      <c r="N8" s="85"/>
      <c r="O8" s="27" t="str">
        <f>IF(ISBLANK(O55),"",IF(M8&gt;P8,"○",IF(M8&lt;P8,"×","△")))</f>
        <v>×</v>
      </c>
      <c r="P8" s="85">
        <f>IF(ISBLANK(S55),"",(S55))</f>
        <v>6</v>
      </c>
      <c r="Q8" s="109"/>
      <c r="R8" s="106">
        <f>IF(ISBLANK(O33),"",(O33))</f>
        <v>0</v>
      </c>
      <c r="S8" s="85"/>
      <c r="T8" s="27" t="str">
        <f>IF(ISBLANK(O33),"",IF(R8&gt;U8,"○",IF(R8&lt;U8,"×","△")))</f>
        <v>×</v>
      </c>
      <c r="U8" s="85">
        <f>IF(ISBLANK(S33),"",(S33))</f>
        <v>5</v>
      </c>
      <c r="V8" s="109"/>
      <c r="W8" s="106">
        <f>IF(ISBLANK(O39),"",(O39))</f>
        <v>0</v>
      </c>
      <c r="X8" s="85"/>
      <c r="Y8" s="27" t="str">
        <f>IF(ISBLANK(O39),"",IF(W8&gt;Z8,"○",IF(W8&lt;Z8,"×","△")))</f>
        <v>×</v>
      </c>
      <c r="Z8" s="85">
        <f>IF(ISBLANK(S39),"",(S39))</f>
        <v>12</v>
      </c>
      <c r="AA8" s="109"/>
      <c r="AB8" s="106">
        <f>IF(ISBLANK(O51),"",(O51))</f>
        <v>5</v>
      </c>
      <c r="AC8" s="85"/>
      <c r="AD8" s="27" t="str">
        <f>IF(ISBLANK(O51),"",IF(AB8&gt;AE8,"○",IF(AB8&lt;AE8,"×","△")))</f>
        <v>○</v>
      </c>
      <c r="AE8" s="85">
        <f>IF(ISBLANK(S51),"",(S51))</f>
        <v>1</v>
      </c>
      <c r="AF8" s="109"/>
      <c r="AG8" s="90"/>
      <c r="AH8" s="86"/>
      <c r="AI8" s="33"/>
      <c r="AJ8" s="86"/>
      <c r="AK8" s="87"/>
      <c r="AL8" s="90"/>
      <c r="AM8" s="86"/>
      <c r="AN8" s="33"/>
      <c r="AO8" s="86"/>
      <c r="AP8" s="87"/>
      <c r="AQ8" s="99">
        <f>IF(ISBLANK($O$55),"",SUM(BD8*3+BE8))</f>
        <v>3</v>
      </c>
      <c r="AR8" s="100"/>
      <c r="AS8" s="99">
        <f>IF(ISBLANK($O$55),"",SUM(H8)+SUM(M8)+SUM(R8)+SUM(W8)+SUM(AB8)+SUM(AG8)+SUM(AL8))</f>
        <v>5</v>
      </c>
      <c r="AT8" s="100"/>
      <c r="AU8" s="99">
        <f>IF(ISBLANK($O$55),"",SUM(H8)+SUM(P8)+SUM(U8)+SUM(Z8)+SUM(AE8)+SUM(AJ8)+SUM(AO8))</f>
        <v>24</v>
      </c>
      <c r="AV8" s="100"/>
      <c r="AW8" s="99">
        <f>IF(ISBLANK(O55),"",AS8-AU8)</f>
        <v>-19</v>
      </c>
      <c r="AX8" s="117"/>
      <c r="AY8" s="100"/>
      <c r="AZ8" s="93">
        <f>IF(ISBLANK(S55),"",RANK($BF$8:$BF$17,$BF$8:$BF$17))</f>
        <v>4</v>
      </c>
      <c r="BA8" s="94"/>
      <c r="BB8" s="97">
        <f>IF(ISBLANK(O33),"",AQ8*10000+AW8*100+AS8)</f>
        <v>28105</v>
      </c>
      <c r="BD8" s="98">
        <f>COUNTIF(H8:AP9,"○")</f>
        <v>1</v>
      </c>
      <c r="BE8" s="98">
        <f>COUNTIF(H8:AP9,"△")</f>
        <v>0</v>
      </c>
      <c r="BF8" s="98">
        <f>SUM(AQ8*10000+AW8*100+AS8)</f>
        <v>28105</v>
      </c>
      <c r="BI8" s="92"/>
      <c r="BJ8" s="92"/>
      <c r="BK8" s="92"/>
      <c r="BL8" s="92"/>
    </row>
    <row r="9" spans="2:64" ht="10.5" customHeight="1" x14ac:dyDescent="0.15">
      <c r="B9" s="103"/>
      <c r="C9" s="105"/>
      <c r="D9" s="105"/>
      <c r="E9" s="105"/>
      <c r="F9" s="105"/>
      <c r="G9" s="105"/>
      <c r="H9" s="114"/>
      <c r="I9" s="115"/>
      <c r="J9" s="115"/>
      <c r="K9" s="115"/>
      <c r="L9" s="116"/>
      <c r="M9" s="107"/>
      <c r="N9" s="108"/>
      <c r="O9" s="6"/>
      <c r="P9" s="108"/>
      <c r="Q9" s="110"/>
      <c r="R9" s="107"/>
      <c r="S9" s="108"/>
      <c r="T9" s="6"/>
      <c r="U9" s="108"/>
      <c r="V9" s="110"/>
      <c r="W9" s="107"/>
      <c r="X9" s="108"/>
      <c r="Y9" s="6"/>
      <c r="Z9" s="108"/>
      <c r="AA9" s="110"/>
      <c r="AB9" s="107"/>
      <c r="AC9" s="108"/>
      <c r="AD9" s="6"/>
      <c r="AE9" s="108"/>
      <c r="AF9" s="110"/>
      <c r="AG9" s="91"/>
      <c r="AH9" s="88"/>
      <c r="AI9" s="34"/>
      <c r="AJ9" s="88"/>
      <c r="AK9" s="89"/>
      <c r="AL9" s="91"/>
      <c r="AM9" s="88"/>
      <c r="AN9" s="34"/>
      <c r="AO9" s="88"/>
      <c r="AP9" s="89"/>
      <c r="AQ9" s="101"/>
      <c r="AR9" s="102"/>
      <c r="AS9" s="101"/>
      <c r="AT9" s="102"/>
      <c r="AU9" s="101"/>
      <c r="AV9" s="102"/>
      <c r="AW9" s="101"/>
      <c r="AX9" s="118"/>
      <c r="AY9" s="102"/>
      <c r="AZ9" s="95"/>
      <c r="BA9" s="96"/>
      <c r="BB9" s="97"/>
      <c r="BD9" s="98"/>
      <c r="BE9" s="98"/>
      <c r="BF9" s="98"/>
      <c r="BI9" s="92"/>
      <c r="BJ9" s="92"/>
      <c r="BK9" s="92"/>
      <c r="BL9" s="92"/>
    </row>
    <row r="10" spans="2:64" ht="10.5" customHeight="1" thickBot="1" x14ac:dyDescent="0.2">
      <c r="B10" s="103"/>
      <c r="C10" s="104" t="s">
        <v>67</v>
      </c>
      <c r="D10" s="104"/>
      <c r="E10" s="104"/>
      <c r="F10" s="104"/>
      <c r="G10" s="104"/>
      <c r="H10" s="106">
        <f>P8</f>
        <v>6</v>
      </c>
      <c r="I10" s="85"/>
      <c r="J10" s="27" t="str">
        <f>IF(ISBLANK(O55),"",IF(H10&gt;K10,"○",IF(H10&lt;K10,"×","△")))</f>
        <v>○</v>
      </c>
      <c r="K10" s="85">
        <f>M8</f>
        <v>0</v>
      </c>
      <c r="L10" s="109"/>
      <c r="M10" s="111"/>
      <c r="N10" s="112"/>
      <c r="O10" s="119"/>
      <c r="P10" s="112"/>
      <c r="Q10" s="113"/>
      <c r="R10" s="106">
        <f>IF(ISBLANK(O49),"",O49)</f>
        <v>6</v>
      </c>
      <c r="S10" s="85"/>
      <c r="T10" s="27" t="str">
        <f>IF(ISBLANK(O49),"",IF(R10&gt;U10,"○",IF(R10&lt;U10,"×","△")))</f>
        <v>○</v>
      </c>
      <c r="U10" s="85">
        <f>IF(ISBLANK(S49),"",S49)</f>
        <v>2</v>
      </c>
      <c r="V10" s="109"/>
      <c r="W10" s="106">
        <f>IF(ISBLANK(O35),"",O35)</f>
        <v>1</v>
      </c>
      <c r="X10" s="85"/>
      <c r="Y10" s="27" t="str">
        <f>IF(ISBLANK(O35),"",IF(W10&gt;Z10,"○",IF(W10&lt;Z10,"×","△")))</f>
        <v>×</v>
      </c>
      <c r="Z10" s="85">
        <f>IF(ISBLANK(S35),"",S35)</f>
        <v>7</v>
      </c>
      <c r="AA10" s="109"/>
      <c r="AB10" s="106">
        <f>IF(ISBLANK(O41),"",O41)</f>
        <v>3</v>
      </c>
      <c r="AC10" s="85"/>
      <c r="AD10" s="27" t="str">
        <f>IF(ISBLANK(O41),"",IF(AB10&gt;AE10,"○",IF(AB10&lt;AE10,"×","△")))</f>
        <v>○</v>
      </c>
      <c r="AE10" s="85">
        <f>IF(ISBLANK(S41),"",S41)</f>
        <v>0</v>
      </c>
      <c r="AF10" s="109"/>
      <c r="AG10" s="90"/>
      <c r="AH10" s="86"/>
      <c r="AI10" s="33"/>
      <c r="AJ10" s="86"/>
      <c r="AK10" s="87"/>
      <c r="AL10" s="90"/>
      <c r="AM10" s="86"/>
      <c r="AN10" s="33"/>
      <c r="AO10" s="86"/>
      <c r="AP10" s="87"/>
      <c r="AQ10" s="99">
        <f>IF(ISBLANK($S$55),"",SUM(BD10*3+BE10))</f>
        <v>9</v>
      </c>
      <c r="AR10" s="100"/>
      <c r="AS10" s="99">
        <f>IF(ISBLANK($S$55),"",SUM(H10)+SUM(M10)+SUM(R10)+SUM(W10)+SUM(AB10)+SUM(AG10)+SUM(AL10))</f>
        <v>16</v>
      </c>
      <c r="AT10" s="100"/>
      <c r="AU10" s="99">
        <f>IF(ISBLANK($S$55),"",SUM(K10)+SUM(P10)+SUM(U10)+SUM(Z10)+SUM(AE10)+SUM(AJ10)+SUM(AO10))</f>
        <v>9</v>
      </c>
      <c r="AV10" s="100"/>
      <c r="AW10" s="99">
        <f>IF(ISBLANK(S55),"",AS10-AU10)</f>
        <v>7</v>
      </c>
      <c r="AX10" s="117"/>
      <c r="AY10" s="100"/>
      <c r="AZ10" s="93">
        <f>IF(ISBLANK(S55),"",RANK($BF$8:$BF$17,$BF$8:$BF$17))</f>
        <v>2</v>
      </c>
      <c r="BA10" s="94"/>
      <c r="BB10" s="97">
        <f>IF(ISBLANK(S33),"",AQ10*10000+AW10*100+AS10)</f>
        <v>90716</v>
      </c>
      <c r="BD10" s="98">
        <f>COUNTIF(H10:AP11,"○")</f>
        <v>3</v>
      </c>
      <c r="BE10" s="98">
        <f>COUNTIF(H10:AP11,"△")</f>
        <v>0</v>
      </c>
      <c r="BF10" s="98">
        <f>SUM(AQ10*10000+AW10*100+AS10)</f>
        <v>90716</v>
      </c>
      <c r="BI10" s="92"/>
      <c r="BJ10" s="92"/>
      <c r="BK10" s="92"/>
      <c r="BL10" s="24"/>
    </row>
    <row r="11" spans="2:64" ht="10.5" customHeight="1" x14ac:dyDescent="0.15">
      <c r="B11" s="103"/>
      <c r="C11" s="105"/>
      <c r="D11" s="105"/>
      <c r="E11" s="105"/>
      <c r="F11" s="105"/>
      <c r="G11" s="105"/>
      <c r="H11" s="107"/>
      <c r="I11" s="108"/>
      <c r="J11" s="7"/>
      <c r="K11" s="108"/>
      <c r="L11" s="110"/>
      <c r="M11" s="114"/>
      <c r="N11" s="115"/>
      <c r="O11" s="115"/>
      <c r="P11" s="115"/>
      <c r="Q11" s="116"/>
      <c r="R11" s="107"/>
      <c r="S11" s="108"/>
      <c r="T11" s="6"/>
      <c r="U11" s="108"/>
      <c r="V11" s="110"/>
      <c r="W11" s="107"/>
      <c r="X11" s="108"/>
      <c r="Y11" s="6"/>
      <c r="Z11" s="108"/>
      <c r="AA11" s="110"/>
      <c r="AB11" s="107"/>
      <c r="AC11" s="108"/>
      <c r="AD11" s="6"/>
      <c r="AE11" s="108"/>
      <c r="AF11" s="110"/>
      <c r="AG11" s="91"/>
      <c r="AH11" s="88"/>
      <c r="AI11" s="34"/>
      <c r="AJ11" s="88"/>
      <c r="AK11" s="89"/>
      <c r="AL11" s="91"/>
      <c r="AM11" s="88"/>
      <c r="AN11" s="34"/>
      <c r="AO11" s="88"/>
      <c r="AP11" s="89"/>
      <c r="AQ11" s="101"/>
      <c r="AR11" s="102"/>
      <c r="AS11" s="101"/>
      <c r="AT11" s="102"/>
      <c r="AU11" s="101"/>
      <c r="AV11" s="102"/>
      <c r="AW11" s="101"/>
      <c r="AX11" s="118"/>
      <c r="AY11" s="102"/>
      <c r="AZ11" s="95"/>
      <c r="BA11" s="96"/>
      <c r="BB11" s="97"/>
      <c r="BD11" s="98"/>
      <c r="BE11" s="98"/>
      <c r="BF11" s="98"/>
      <c r="BI11" s="92"/>
      <c r="BJ11" s="92"/>
      <c r="BK11" s="92"/>
      <c r="BL11" s="24"/>
    </row>
    <row r="12" spans="2:64" ht="10.5" customHeight="1" thickBot="1" x14ac:dyDescent="0.2">
      <c r="B12" s="103"/>
      <c r="C12" s="104" t="s">
        <v>68</v>
      </c>
      <c r="D12" s="104"/>
      <c r="E12" s="104"/>
      <c r="F12" s="104"/>
      <c r="G12" s="104"/>
      <c r="H12" s="106">
        <f>U8</f>
        <v>5</v>
      </c>
      <c r="I12" s="85"/>
      <c r="J12" s="27" t="str">
        <f>IF(ISBLANK(O33),"",IF(H12&gt;K12,"○",IF(H12&lt;K12,"×","△")))</f>
        <v>○</v>
      </c>
      <c r="K12" s="85">
        <f>R8</f>
        <v>0</v>
      </c>
      <c r="L12" s="109"/>
      <c r="M12" s="106">
        <f>U10</f>
        <v>2</v>
      </c>
      <c r="N12" s="85"/>
      <c r="O12" s="27" t="str">
        <f>IF(ISBLANK(O49),"",IF(M12&gt;P12,"○",IF(M12&lt;P12,"×","△")))</f>
        <v>×</v>
      </c>
      <c r="P12" s="85">
        <f>R10</f>
        <v>6</v>
      </c>
      <c r="Q12" s="109"/>
      <c r="R12" s="111"/>
      <c r="S12" s="112"/>
      <c r="T12" s="112"/>
      <c r="U12" s="112"/>
      <c r="V12" s="113"/>
      <c r="W12" s="106">
        <f>IF(ISBLANK(O53),"",O53)</f>
        <v>1</v>
      </c>
      <c r="X12" s="85"/>
      <c r="Y12" s="27" t="str">
        <f>IF(ISBLANK(O53),"",IF(W12&gt;Z12,"○",IF(W12&lt;Z12,"×","△")))</f>
        <v>○</v>
      </c>
      <c r="Z12" s="85">
        <f>IF(ISBLANK(S53),"",S53)</f>
        <v>0</v>
      </c>
      <c r="AA12" s="109"/>
      <c r="AB12" s="106">
        <f>IF(ISBLANK(O37),"",O37)</f>
        <v>4</v>
      </c>
      <c r="AC12" s="85"/>
      <c r="AD12" s="27" t="str">
        <f>IF(ISBLANK(O37),"",IF(AB12&gt;AE12,"○",IF(AB12&lt;AE12,"×","△")))</f>
        <v>○</v>
      </c>
      <c r="AE12" s="85">
        <f>IF(ISBLANK(S37),"",S37)</f>
        <v>0</v>
      </c>
      <c r="AF12" s="109"/>
      <c r="AG12" s="90"/>
      <c r="AH12" s="86"/>
      <c r="AI12" s="33"/>
      <c r="AJ12" s="86"/>
      <c r="AK12" s="87"/>
      <c r="AL12" s="90"/>
      <c r="AM12" s="86"/>
      <c r="AN12" s="33"/>
      <c r="AO12" s="86"/>
      <c r="AP12" s="87"/>
      <c r="AQ12" s="99">
        <f>IF(ISBLANK($O$53),"",SUM(BD12*3+BE12))</f>
        <v>9</v>
      </c>
      <c r="AR12" s="100"/>
      <c r="AS12" s="99">
        <f>IF(ISBLANK($O$53),"",SUM(H12)+SUM(M12)+SUM(R12)+SUM(W12)+SUM(AB12)+SUM(AG12)+SUM(AL12))</f>
        <v>12</v>
      </c>
      <c r="AT12" s="100"/>
      <c r="AU12" s="99">
        <f>IF(ISBLANK($O$53),"",SUM(K12)+SUM(P12)+SUM(U12)+SUM(Z12)+SUM(AE12)+SUM(AJ12)+SUM(AO12))</f>
        <v>6</v>
      </c>
      <c r="AV12" s="100"/>
      <c r="AW12" s="99">
        <f>IF(ISBLANK(O53),"",AS12-AU12)</f>
        <v>6</v>
      </c>
      <c r="AX12" s="117"/>
      <c r="AY12" s="100"/>
      <c r="AZ12" s="187">
        <f>IF(ISBLANK(S55),"",RANK($BF$8:$BF$17,$BF$8:$BF$17))</f>
        <v>3</v>
      </c>
      <c r="BA12" s="188"/>
      <c r="BB12" s="97">
        <f>IF(ISBLANK(O35),"",AQ12*10000+AW12*100+AS12)</f>
        <v>90612</v>
      </c>
      <c r="BD12" s="98">
        <f>COUNTIF(H12:AP13,"○")</f>
        <v>3</v>
      </c>
      <c r="BE12" s="98">
        <f>COUNTIF(H12:AP13,"△")</f>
        <v>0</v>
      </c>
      <c r="BF12" s="98">
        <f>SUM(AQ12*10000+AW12*100+AS12)</f>
        <v>90612</v>
      </c>
      <c r="BI12" s="92"/>
      <c r="BJ12" s="92"/>
      <c r="BK12" s="92"/>
      <c r="BL12" s="24"/>
    </row>
    <row r="13" spans="2:64" ht="10.5" customHeight="1" x14ac:dyDescent="0.15">
      <c r="B13" s="103"/>
      <c r="C13" s="105"/>
      <c r="D13" s="105"/>
      <c r="E13" s="105"/>
      <c r="F13" s="105"/>
      <c r="G13" s="105"/>
      <c r="H13" s="107"/>
      <c r="I13" s="108"/>
      <c r="J13" s="7"/>
      <c r="K13" s="108"/>
      <c r="L13" s="110"/>
      <c r="M13" s="107"/>
      <c r="N13" s="108"/>
      <c r="O13" s="7"/>
      <c r="P13" s="108"/>
      <c r="Q13" s="110"/>
      <c r="R13" s="114"/>
      <c r="S13" s="115"/>
      <c r="T13" s="115"/>
      <c r="U13" s="115"/>
      <c r="V13" s="116"/>
      <c r="W13" s="107"/>
      <c r="X13" s="108"/>
      <c r="Y13" s="6"/>
      <c r="Z13" s="108"/>
      <c r="AA13" s="110"/>
      <c r="AB13" s="107"/>
      <c r="AC13" s="108"/>
      <c r="AD13" s="6"/>
      <c r="AE13" s="108"/>
      <c r="AF13" s="110"/>
      <c r="AG13" s="91"/>
      <c r="AH13" s="88"/>
      <c r="AI13" s="34"/>
      <c r="AJ13" s="88"/>
      <c r="AK13" s="89"/>
      <c r="AL13" s="91"/>
      <c r="AM13" s="88"/>
      <c r="AN13" s="34"/>
      <c r="AO13" s="88"/>
      <c r="AP13" s="89"/>
      <c r="AQ13" s="101"/>
      <c r="AR13" s="102"/>
      <c r="AS13" s="101"/>
      <c r="AT13" s="102"/>
      <c r="AU13" s="101"/>
      <c r="AV13" s="102"/>
      <c r="AW13" s="101"/>
      <c r="AX13" s="118"/>
      <c r="AY13" s="102"/>
      <c r="AZ13" s="189"/>
      <c r="BA13" s="190"/>
      <c r="BB13" s="97"/>
      <c r="BD13" s="98"/>
      <c r="BE13" s="98"/>
      <c r="BF13" s="98"/>
      <c r="BI13" s="92"/>
      <c r="BJ13" s="92"/>
      <c r="BK13" s="92"/>
      <c r="BL13" s="24"/>
    </row>
    <row r="14" spans="2:64" ht="10.5" customHeight="1" thickBot="1" x14ac:dyDescent="0.2">
      <c r="B14" s="103"/>
      <c r="C14" s="104" t="s">
        <v>69</v>
      </c>
      <c r="D14" s="104"/>
      <c r="E14" s="104"/>
      <c r="F14" s="104"/>
      <c r="G14" s="104"/>
      <c r="H14" s="106">
        <f>Z8</f>
        <v>12</v>
      </c>
      <c r="I14" s="85"/>
      <c r="J14" s="27" t="str">
        <f>IF(ISBLANK(O39),"",IF(H14&gt;K14,"○",IF(H14&lt;K14,"×","△")))</f>
        <v>○</v>
      </c>
      <c r="K14" s="85">
        <f>W8</f>
        <v>0</v>
      </c>
      <c r="L14" s="109"/>
      <c r="M14" s="106">
        <f>Z10</f>
        <v>7</v>
      </c>
      <c r="N14" s="85"/>
      <c r="O14" s="27" t="str">
        <f>IF(ISBLANK(O35),"",IF(M14&gt;P14,"○",IF(M14&lt;P14,"×","△")))</f>
        <v>○</v>
      </c>
      <c r="P14" s="85">
        <f>W10</f>
        <v>1</v>
      </c>
      <c r="Q14" s="109"/>
      <c r="R14" s="106">
        <f>Z12</f>
        <v>0</v>
      </c>
      <c r="S14" s="85"/>
      <c r="T14" s="27" t="str">
        <f>IF(ISBLANK(O53),"",IF(R14&gt;U14,"○",IF(R14&lt;U14,"×","△")))</f>
        <v>×</v>
      </c>
      <c r="U14" s="85">
        <f>W12</f>
        <v>1</v>
      </c>
      <c r="V14" s="109"/>
      <c r="W14" s="111"/>
      <c r="X14" s="112"/>
      <c r="Y14" s="112"/>
      <c r="Z14" s="112"/>
      <c r="AA14" s="113"/>
      <c r="AB14" s="106">
        <f>IF(ISBLANK(O47),"",O47)</f>
        <v>7</v>
      </c>
      <c r="AC14" s="85"/>
      <c r="AD14" s="27" t="str">
        <f>IF(ISBLANK(O47),"",IF(AB14&gt;AE14,"○",IF(AB14&lt;AE14,"×","△")))</f>
        <v>○</v>
      </c>
      <c r="AE14" s="85">
        <f>IF(ISBLANK(S47),"",S47)</f>
        <v>0</v>
      </c>
      <c r="AF14" s="109"/>
      <c r="AG14" s="90"/>
      <c r="AH14" s="86"/>
      <c r="AI14" s="33"/>
      <c r="AJ14" s="86"/>
      <c r="AK14" s="87"/>
      <c r="AL14" s="90"/>
      <c r="AM14" s="86"/>
      <c r="AN14" s="33"/>
      <c r="AO14" s="86"/>
      <c r="AP14" s="87"/>
      <c r="AQ14" s="99">
        <f>IF(ISBLANK($S$53),"",SUM(BD14*3+BE14))</f>
        <v>9</v>
      </c>
      <c r="AR14" s="100"/>
      <c r="AS14" s="99">
        <f>IF(ISBLANK($S$53),"",SUM(H14)+SUM(M14)+SUM(R14)+SUM(W14)+SUM(AB14)+SUM(AG14)+SUM(AL14))</f>
        <v>26</v>
      </c>
      <c r="AT14" s="100"/>
      <c r="AU14" s="99">
        <f>IF(ISBLANK($S$53),"",SUM(K14)+SUM(P14)+SUM(U14)+SUM(Z14)+SUM(AE14)+SUM(AJ14)+SUM(AO14))</f>
        <v>2</v>
      </c>
      <c r="AV14" s="100"/>
      <c r="AW14" s="99">
        <f>IF(ISBLANK(S53),"",AS14-AU14)</f>
        <v>24</v>
      </c>
      <c r="AX14" s="117"/>
      <c r="AY14" s="100"/>
      <c r="AZ14" s="93">
        <f>IF(ISBLANK(S55),"",RANK($BF$8:$BF$17,$BF$8:$BF$17))</f>
        <v>1</v>
      </c>
      <c r="BA14" s="94"/>
      <c r="BB14" s="97">
        <f>IF(ISBLANK(S35),"",AQ14*10000+AW14*100+AS14)</f>
        <v>92426</v>
      </c>
      <c r="BD14" s="98">
        <f>COUNTIF(H14:AP15,"○")</f>
        <v>3</v>
      </c>
      <c r="BE14" s="98">
        <f>COUNTIF(H14:AP15,"△")</f>
        <v>0</v>
      </c>
      <c r="BF14" s="98">
        <f>SUM(AQ14*10000+AW14*100+AS14)</f>
        <v>92426</v>
      </c>
      <c r="BI14" s="92"/>
      <c r="BJ14" s="92"/>
      <c r="BK14" s="92"/>
      <c r="BL14" s="24"/>
    </row>
    <row r="15" spans="2:64" ht="10.5" customHeight="1" x14ac:dyDescent="0.15">
      <c r="B15" s="103"/>
      <c r="C15" s="105"/>
      <c r="D15" s="105"/>
      <c r="E15" s="105"/>
      <c r="F15" s="105"/>
      <c r="G15" s="105"/>
      <c r="H15" s="107"/>
      <c r="I15" s="108"/>
      <c r="J15" s="7"/>
      <c r="K15" s="108"/>
      <c r="L15" s="110"/>
      <c r="M15" s="107"/>
      <c r="N15" s="108"/>
      <c r="O15" s="7"/>
      <c r="P15" s="108"/>
      <c r="Q15" s="110"/>
      <c r="R15" s="107"/>
      <c r="S15" s="108"/>
      <c r="T15" s="7"/>
      <c r="U15" s="108"/>
      <c r="V15" s="110"/>
      <c r="W15" s="114"/>
      <c r="X15" s="115"/>
      <c r="Y15" s="115"/>
      <c r="Z15" s="115"/>
      <c r="AA15" s="116"/>
      <c r="AB15" s="107"/>
      <c r="AC15" s="108"/>
      <c r="AD15" s="6"/>
      <c r="AE15" s="108"/>
      <c r="AF15" s="110"/>
      <c r="AG15" s="91"/>
      <c r="AH15" s="88"/>
      <c r="AI15" s="34"/>
      <c r="AJ15" s="88"/>
      <c r="AK15" s="89"/>
      <c r="AL15" s="91"/>
      <c r="AM15" s="88"/>
      <c r="AN15" s="34"/>
      <c r="AO15" s="88"/>
      <c r="AP15" s="89"/>
      <c r="AQ15" s="101"/>
      <c r="AR15" s="102"/>
      <c r="AS15" s="101"/>
      <c r="AT15" s="102"/>
      <c r="AU15" s="101"/>
      <c r="AV15" s="102"/>
      <c r="AW15" s="101"/>
      <c r="AX15" s="118"/>
      <c r="AY15" s="102"/>
      <c r="AZ15" s="95"/>
      <c r="BA15" s="96"/>
      <c r="BB15" s="97"/>
      <c r="BD15" s="98"/>
      <c r="BE15" s="98"/>
      <c r="BF15" s="98"/>
      <c r="BI15" s="92"/>
      <c r="BJ15" s="92"/>
      <c r="BK15" s="92"/>
      <c r="BL15" s="24"/>
    </row>
    <row r="16" spans="2:64" ht="10.5" customHeight="1" thickBot="1" x14ac:dyDescent="0.2">
      <c r="B16" s="103"/>
      <c r="C16" s="104" t="s">
        <v>70</v>
      </c>
      <c r="D16" s="104"/>
      <c r="E16" s="104"/>
      <c r="F16" s="104"/>
      <c r="G16" s="104"/>
      <c r="H16" s="106">
        <f>AE8</f>
        <v>1</v>
      </c>
      <c r="I16" s="85"/>
      <c r="J16" s="27" t="str">
        <f>IF(ISBLANK(O51),"",IF(H16&gt;K16,"○",IF(H16&lt;K16,"×","△")))</f>
        <v>×</v>
      </c>
      <c r="K16" s="85">
        <f>AB8</f>
        <v>5</v>
      </c>
      <c r="L16" s="109"/>
      <c r="M16" s="106">
        <f>AE10</f>
        <v>0</v>
      </c>
      <c r="N16" s="85"/>
      <c r="O16" s="27" t="str">
        <f>IF(ISBLANK(O41),"",IF(M16&gt;P16,"○",IF(M16&lt;P16,"×","△")))</f>
        <v>×</v>
      </c>
      <c r="P16" s="85">
        <f>AB10</f>
        <v>3</v>
      </c>
      <c r="Q16" s="109"/>
      <c r="R16" s="106">
        <f>AE12</f>
        <v>0</v>
      </c>
      <c r="S16" s="85"/>
      <c r="T16" s="27" t="str">
        <f>IF(ISBLANK(O37),"",IF(R16&gt;U16,"○",IF(R16&lt;U16,"×","△")))</f>
        <v>×</v>
      </c>
      <c r="U16" s="85">
        <f>AB12</f>
        <v>4</v>
      </c>
      <c r="V16" s="109"/>
      <c r="W16" s="106">
        <f>AE14</f>
        <v>0</v>
      </c>
      <c r="X16" s="85"/>
      <c r="Y16" s="27" t="str">
        <f>IF(ISBLANK(O47),"",IF(W16&gt;Z16,"○",IF(W16&lt;Z16,"×","△")))</f>
        <v>×</v>
      </c>
      <c r="Z16" s="85">
        <f>AB14</f>
        <v>7</v>
      </c>
      <c r="AA16" s="109"/>
      <c r="AB16" s="111"/>
      <c r="AC16" s="112"/>
      <c r="AD16" s="112"/>
      <c r="AE16" s="112"/>
      <c r="AF16" s="113"/>
      <c r="AG16" s="90"/>
      <c r="AH16" s="86"/>
      <c r="AI16" s="33"/>
      <c r="AJ16" s="86"/>
      <c r="AK16" s="87"/>
      <c r="AL16" s="90"/>
      <c r="AM16" s="86"/>
      <c r="AN16" s="33"/>
      <c r="AO16" s="86"/>
      <c r="AP16" s="87"/>
      <c r="AQ16" s="99">
        <f>IF(ISBLANK($S$51),"",SUM(BD16*3+BE16))</f>
        <v>0</v>
      </c>
      <c r="AR16" s="100"/>
      <c r="AS16" s="99">
        <f>IF(ISBLANK($S$51),"",SUM(H16)+SUM(M16)+SUM(R16)+SUM(W16)+SUM(AB16)+SUM(AG16)+SUM(AL16))</f>
        <v>1</v>
      </c>
      <c r="AT16" s="100"/>
      <c r="AU16" s="99">
        <f>IF(ISBLANK($S$51),"",SUM(K16)+SUM(P16)+SUM(U16)+SUM(Z16)+SUM(AE16)+SUM(AJ16)+SUM(AO16))</f>
        <v>19</v>
      </c>
      <c r="AV16" s="100"/>
      <c r="AW16" s="99">
        <f>IF(ISBLANK(S51),"",AS16-AU16)</f>
        <v>-18</v>
      </c>
      <c r="AX16" s="117"/>
      <c r="AY16" s="100"/>
      <c r="AZ16" s="93">
        <f>IF(ISBLANK(S55),"",RANK($BF$8:$BF$17,$BF$8:$BF$17))</f>
        <v>5</v>
      </c>
      <c r="BA16" s="94"/>
      <c r="BB16" s="97">
        <f>IF(ISBLANK(O37),"",AQ16*10000+AW16*100+AS16)</f>
        <v>-1799</v>
      </c>
      <c r="BD16" s="98">
        <f>COUNTIF(H16:AP17,"○")</f>
        <v>0</v>
      </c>
      <c r="BE16" s="98">
        <f>COUNTIF(H16:AP17,"△")</f>
        <v>0</v>
      </c>
      <c r="BF16" s="98">
        <f>SUM(AQ16*10000+AW16*100+AS16)</f>
        <v>-1799</v>
      </c>
      <c r="BI16" s="92"/>
      <c r="BJ16" s="92"/>
      <c r="BK16" s="92"/>
      <c r="BL16" s="24"/>
    </row>
    <row r="17" spans="2:64" ht="10.5" customHeight="1" x14ac:dyDescent="0.15">
      <c r="B17" s="103"/>
      <c r="C17" s="105"/>
      <c r="D17" s="105"/>
      <c r="E17" s="105"/>
      <c r="F17" s="105"/>
      <c r="G17" s="105"/>
      <c r="H17" s="107"/>
      <c r="I17" s="108"/>
      <c r="J17" s="7"/>
      <c r="K17" s="108"/>
      <c r="L17" s="110"/>
      <c r="M17" s="107"/>
      <c r="N17" s="108"/>
      <c r="O17" s="7"/>
      <c r="P17" s="108"/>
      <c r="Q17" s="110"/>
      <c r="R17" s="107"/>
      <c r="S17" s="108"/>
      <c r="T17" s="7"/>
      <c r="U17" s="108"/>
      <c r="V17" s="110"/>
      <c r="W17" s="107"/>
      <c r="X17" s="108"/>
      <c r="Y17" s="7"/>
      <c r="Z17" s="108"/>
      <c r="AA17" s="110"/>
      <c r="AB17" s="114"/>
      <c r="AC17" s="115"/>
      <c r="AD17" s="115"/>
      <c r="AE17" s="115"/>
      <c r="AF17" s="116"/>
      <c r="AG17" s="91"/>
      <c r="AH17" s="88"/>
      <c r="AI17" s="34"/>
      <c r="AJ17" s="88"/>
      <c r="AK17" s="89"/>
      <c r="AL17" s="91"/>
      <c r="AM17" s="88"/>
      <c r="AN17" s="34"/>
      <c r="AO17" s="88"/>
      <c r="AP17" s="89"/>
      <c r="AQ17" s="101"/>
      <c r="AR17" s="102"/>
      <c r="AS17" s="101"/>
      <c r="AT17" s="102"/>
      <c r="AU17" s="101"/>
      <c r="AV17" s="102"/>
      <c r="AW17" s="101"/>
      <c r="AX17" s="118"/>
      <c r="AY17" s="102"/>
      <c r="AZ17" s="95"/>
      <c r="BA17" s="96"/>
      <c r="BB17" s="97"/>
      <c r="BD17" s="98"/>
      <c r="BE17" s="98"/>
      <c r="BF17" s="98"/>
      <c r="BI17" s="92"/>
      <c r="BJ17" s="92"/>
      <c r="BK17" s="92"/>
      <c r="BL17" s="24"/>
    </row>
    <row r="18" spans="2:64" ht="15.75" customHeight="1" x14ac:dyDescent="0.15">
      <c r="B18" s="5"/>
      <c r="C18" s="8"/>
      <c r="D18" s="8"/>
      <c r="E18" s="8"/>
      <c r="F18" s="8"/>
      <c r="G18" s="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64" ht="7.5" customHeight="1" x14ac:dyDescent="0.15">
      <c r="B19" s="79"/>
      <c r="C19" s="79"/>
      <c r="D19" s="79"/>
      <c r="E19" s="79"/>
      <c r="F19" s="79"/>
      <c r="G19" s="79"/>
      <c r="H19" s="81"/>
      <c r="I19" s="82"/>
      <c r="J19" s="36"/>
      <c r="K19" s="71"/>
      <c r="L19" s="72"/>
      <c r="M19" s="71"/>
      <c r="N19" s="72"/>
      <c r="O19" s="36"/>
      <c r="P19" s="71"/>
      <c r="Q19" s="72"/>
      <c r="R19" s="71"/>
      <c r="S19" s="72"/>
      <c r="T19" s="36"/>
      <c r="U19" s="71"/>
      <c r="V19" s="72"/>
      <c r="W19" s="71"/>
      <c r="X19" s="72"/>
      <c r="Y19" s="36"/>
      <c r="Z19" s="71"/>
      <c r="AA19" s="72"/>
      <c r="AB19" s="71"/>
      <c r="AC19" s="72"/>
      <c r="AD19" s="36"/>
      <c r="AE19" s="71"/>
      <c r="AF19" s="72"/>
      <c r="AG19" s="71"/>
      <c r="AH19" s="72"/>
      <c r="AI19" s="36"/>
      <c r="AJ19" s="71"/>
      <c r="AK19" s="72"/>
      <c r="AL19" s="71"/>
      <c r="AM19" s="72"/>
      <c r="AN19" s="36"/>
      <c r="AO19" s="71"/>
      <c r="AP19" s="72"/>
      <c r="AQ19" s="30"/>
      <c r="AR19" s="30"/>
      <c r="AS19" s="30"/>
      <c r="AT19" s="9"/>
      <c r="AV19" s="9"/>
      <c r="AW19" s="9"/>
      <c r="AX19" s="9"/>
      <c r="AY19" s="9"/>
      <c r="AZ19" s="9"/>
      <c r="BA19" s="9"/>
      <c r="BB19" s="9"/>
      <c r="BD19" s="69"/>
      <c r="BE19" s="69"/>
      <c r="BF19" s="69"/>
      <c r="BG19" s="24"/>
      <c r="BH19" s="24"/>
      <c r="BI19" s="70"/>
      <c r="BJ19" s="70"/>
      <c r="BK19" s="69"/>
      <c r="BL19" s="24"/>
    </row>
    <row r="20" spans="2:64" ht="7.5" customHeight="1" x14ac:dyDescent="0.15">
      <c r="B20" s="80"/>
      <c r="C20" s="80"/>
      <c r="D20" s="80"/>
      <c r="E20" s="80"/>
      <c r="F20" s="80"/>
      <c r="G20" s="80"/>
      <c r="H20" s="83"/>
      <c r="I20" s="84"/>
      <c r="J20" s="28"/>
      <c r="K20" s="73"/>
      <c r="L20" s="74"/>
      <c r="M20" s="73"/>
      <c r="N20" s="74"/>
      <c r="O20" s="28"/>
      <c r="P20" s="73"/>
      <c r="Q20" s="74"/>
      <c r="R20" s="73"/>
      <c r="S20" s="74"/>
      <c r="T20" s="28"/>
      <c r="U20" s="73"/>
      <c r="V20" s="74"/>
      <c r="W20" s="73"/>
      <c r="X20" s="74"/>
      <c r="Y20" s="28"/>
      <c r="Z20" s="73"/>
      <c r="AA20" s="74"/>
      <c r="AB20" s="73"/>
      <c r="AC20" s="74"/>
      <c r="AD20" s="28"/>
      <c r="AE20" s="73"/>
      <c r="AF20" s="74"/>
      <c r="AG20" s="73"/>
      <c r="AH20" s="74"/>
      <c r="AI20" s="28"/>
      <c r="AJ20" s="73"/>
      <c r="AK20" s="74"/>
      <c r="AL20" s="73"/>
      <c r="AM20" s="74"/>
      <c r="AN20" s="28"/>
      <c r="AO20" s="73"/>
      <c r="AP20" s="74"/>
      <c r="AQ20" s="30"/>
      <c r="AR20" s="30"/>
      <c r="AS20" s="30"/>
      <c r="AT20" s="9"/>
      <c r="AU20" s="9"/>
      <c r="AV20" s="9"/>
      <c r="AW20" s="9"/>
      <c r="AX20" s="9"/>
      <c r="AY20" s="9"/>
      <c r="AZ20" s="9"/>
      <c r="BA20" s="9"/>
      <c r="BB20" s="9"/>
      <c r="BD20" s="69"/>
      <c r="BE20" s="69"/>
      <c r="BF20" s="69"/>
      <c r="BG20" s="24"/>
      <c r="BH20" s="24"/>
      <c r="BI20" s="70"/>
      <c r="BJ20" s="70"/>
      <c r="BK20" s="69"/>
      <c r="BL20" s="24"/>
    </row>
    <row r="21" spans="2:64" ht="7.5" customHeight="1" x14ac:dyDescent="0.15">
      <c r="B21" s="75"/>
      <c r="C21" s="75"/>
      <c r="D21" s="75"/>
      <c r="E21" s="76"/>
      <c r="F21" s="77"/>
      <c r="G21" s="77"/>
      <c r="H21" s="67" t="s">
        <v>13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24"/>
      <c r="BE21" s="24"/>
      <c r="BF21" s="24"/>
      <c r="BG21" s="24"/>
      <c r="BH21" s="24"/>
      <c r="BI21" s="66"/>
      <c r="BJ21" s="66"/>
      <c r="BK21" s="66"/>
      <c r="BL21" s="66"/>
    </row>
    <row r="22" spans="2:64" ht="7.5" customHeight="1" x14ac:dyDescent="0.15">
      <c r="B22" s="75"/>
      <c r="C22" s="75"/>
      <c r="D22" s="75"/>
      <c r="E22" s="77"/>
      <c r="F22" s="77"/>
      <c r="G22" s="7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24"/>
      <c r="BE22" s="24"/>
      <c r="BF22" s="24"/>
      <c r="BG22" s="24"/>
      <c r="BH22" s="24"/>
      <c r="BI22" s="66"/>
      <c r="BJ22" s="66"/>
      <c r="BK22" s="66"/>
      <c r="BL22" s="66"/>
    </row>
    <row r="23" spans="2:64" ht="7.5" customHeight="1" x14ac:dyDescent="0.15">
      <c r="B23" s="75"/>
      <c r="C23" s="75"/>
      <c r="D23" s="75"/>
      <c r="E23" s="77"/>
      <c r="F23" s="77"/>
      <c r="G23" s="77"/>
      <c r="H23" s="67" t="s">
        <v>14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24"/>
      <c r="BE23" s="24"/>
      <c r="BF23" s="24"/>
      <c r="BG23" s="31"/>
      <c r="BH23" s="68"/>
      <c r="BI23" s="68"/>
      <c r="BJ23" s="68"/>
      <c r="BK23" s="68"/>
      <c r="BL23" s="24"/>
    </row>
    <row r="24" spans="2:64" ht="7.5" customHeight="1" x14ac:dyDescent="0.15">
      <c r="B24" s="75"/>
      <c r="C24" s="75"/>
      <c r="D24" s="75"/>
      <c r="E24" s="77"/>
      <c r="F24" s="77"/>
      <c r="G24" s="7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24"/>
      <c r="BE24" s="24"/>
      <c r="BF24" s="24"/>
      <c r="BG24" s="31"/>
      <c r="BH24" s="68"/>
      <c r="BI24" s="68"/>
      <c r="BJ24" s="68"/>
      <c r="BK24" s="68"/>
      <c r="BL24" s="24"/>
    </row>
    <row r="25" spans="2:64" ht="7.5" customHeight="1" x14ac:dyDescent="0.15">
      <c r="B25" s="75"/>
      <c r="C25" s="75"/>
      <c r="D25" s="75"/>
      <c r="E25" s="77"/>
      <c r="F25" s="77"/>
      <c r="G25" s="77"/>
      <c r="H25" s="67" t="s">
        <v>15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2:64" ht="7.5" customHeight="1" x14ac:dyDescent="0.15">
      <c r="B26" s="75"/>
      <c r="C26" s="75"/>
      <c r="D26" s="75"/>
      <c r="E26" s="77"/>
      <c r="F26" s="77"/>
      <c r="G26" s="7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2:64" ht="7.5" customHeight="1" x14ac:dyDescent="0.15">
      <c r="B27" s="75"/>
      <c r="C27" s="75"/>
      <c r="D27" s="75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64" ht="7.5" customHeight="1" x14ac:dyDescent="0.15">
      <c r="B28" s="75"/>
      <c r="C28" s="75"/>
      <c r="D28" s="75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64" ht="9" customHeight="1" x14ac:dyDescent="0.15">
      <c r="B29" s="10"/>
      <c r="C29" s="10"/>
      <c r="D29" s="10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65" t="s">
        <v>16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2:64" ht="9" customHeigh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</row>
    <row r="31" spans="2:64" ht="10.5" customHeight="1" x14ac:dyDescent="0.15">
      <c r="B31" s="11"/>
      <c r="C31" s="63" t="s">
        <v>76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5" t="s">
        <v>17</v>
      </c>
      <c r="AI31" s="55"/>
      <c r="AJ31" s="55"/>
      <c r="AK31" s="55"/>
      <c r="AL31" s="55"/>
      <c r="AM31" s="55"/>
      <c r="AN31" s="11"/>
      <c r="AO31" s="11"/>
      <c r="AP31" s="11"/>
      <c r="AQ31" s="11"/>
      <c r="AR31" s="55" t="s">
        <v>18</v>
      </c>
      <c r="AS31" s="55"/>
      <c r="AT31" s="55"/>
      <c r="AU31" s="55"/>
      <c r="AV31" s="55"/>
      <c r="AW31" s="55"/>
    </row>
    <row r="32" spans="2:64" ht="10.5" customHeight="1" x14ac:dyDescent="0.15">
      <c r="B32" s="1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  <c r="AH32" s="55"/>
      <c r="AI32" s="55"/>
      <c r="AJ32" s="55"/>
      <c r="AK32" s="55"/>
      <c r="AL32" s="55"/>
      <c r="AM32" s="55"/>
      <c r="AN32" s="11"/>
      <c r="AO32" s="11"/>
      <c r="AP32" s="11"/>
      <c r="AQ32" s="11"/>
      <c r="AR32" s="55"/>
      <c r="AS32" s="55"/>
      <c r="AT32" s="55"/>
      <c r="AU32" s="55"/>
      <c r="AV32" s="55"/>
      <c r="AW32" s="55"/>
    </row>
    <row r="33" spans="2:49" ht="11.25" customHeight="1" x14ac:dyDescent="0.15">
      <c r="B33" s="55" t="s">
        <v>3</v>
      </c>
      <c r="C33" s="55"/>
      <c r="D33" s="56" t="s">
        <v>20</v>
      </c>
      <c r="E33" s="56"/>
      <c r="F33" s="56"/>
      <c r="G33" s="56"/>
      <c r="H33" s="56"/>
      <c r="I33" s="60" t="str">
        <f>C8</f>
        <v>1 FC滝川</v>
      </c>
      <c r="J33" s="60"/>
      <c r="K33" s="60"/>
      <c r="L33" s="60"/>
      <c r="M33" s="60"/>
      <c r="N33" s="60"/>
      <c r="O33" s="58">
        <v>0</v>
      </c>
      <c r="P33" s="58"/>
      <c r="Q33" s="58"/>
      <c r="R33" s="32"/>
      <c r="S33" s="58">
        <v>5</v>
      </c>
      <c r="T33" s="58"/>
      <c r="U33" s="58"/>
      <c r="V33" s="60" t="str">
        <f>C12</f>
        <v>3 里東SSS</v>
      </c>
      <c r="W33" s="60"/>
      <c r="X33" s="60"/>
      <c r="Y33" s="60"/>
      <c r="Z33" s="60"/>
      <c r="AA33" s="60"/>
      <c r="AB33" s="15"/>
      <c r="AC33" s="15"/>
      <c r="AD33" s="15"/>
      <c r="AE33" s="15"/>
      <c r="AF33" s="16"/>
      <c r="AG33" s="16"/>
      <c r="AH33" s="59" t="str">
        <f>C16</f>
        <v>5堤ヶ岡SC</v>
      </c>
      <c r="AI33" s="59"/>
      <c r="AJ33" s="59"/>
      <c r="AK33" s="59"/>
      <c r="AL33" s="59"/>
      <c r="AM33" s="59"/>
      <c r="AN33" s="17"/>
      <c r="AO33" s="17"/>
      <c r="AP33" s="17"/>
      <c r="AQ33" s="17"/>
      <c r="AR33" s="60" t="str">
        <f>C10</f>
        <v>2 ゴラッソ高崎FC</v>
      </c>
      <c r="AS33" s="60"/>
      <c r="AT33" s="60"/>
      <c r="AU33" s="60"/>
      <c r="AV33" s="60"/>
      <c r="AW33" s="60"/>
    </row>
    <row r="34" spans="2:49" ht="11.25" customHeight="1" x14ac:dyDescent="0.15">
      <c r="B34" s="55"/>
      <c r="C34" s="55"/>
      <c r="D34" s="56"/>
      <c r="E34" s="56"/>
      <c r="F34" s="56"/>
      <c r="G34" s="56"/>
      <c r="H34" s="56"/>
      <c r="I34" s="60"/>
      <c r="J34" s="60"/>
      <c r="K34" s="60"/>
      <c r="L34" s="60"/>
      <c r="M34" s="60"/>
      <c r="N34" s="60"/>
      <c r="O34" s="58"/>
      <c r="P34" s="58"/>
      <c r="Q34" s="58"/>
      <c r="R34" s="14"/>
      <c r="S34" s="58"/>
      <c r="T34" s="58"/>
      <c r="U34" s="58"/>
      <c r="V34" s="60"/>
      <c r="W34" s="60"/>
      <c r="X34" s="60"/>
      <c r="Y34" s="60"/>
      <c r="Z34" s="60"/>
      <c r="AA34" s="60"/>
      <c r="AB34" s="15"/>
      <c r="AC34" s="15"/>
      <c r="AD34" s="15"/>
      <c r="AE34" s="15"/>
      <c r="AF34" s="16"/>
      <c r="AG34" s="16"/>
      <c r="AH34" s="59"/>
      <c r="AI34" s="59"/>
      <c r="AJ34" s="59"/>
      <c r="AK34" s="59"/>
      <c r="AL34" s="59"/>
      <c r="AM34" s="59"/>
      <c r="AN34" s="17"/>
      <c r="AO34" s="17"/>
      <c r="AP34" s="17"/>
      <c r="AQ34" s="17"/>
      <c r="AR34" s="60"/>
      <c r="AS34" s="60"/>
      <c r="AT34" s="60"/>
      <c r="AU34" s="60"/>
      <c r="AV34" s="60"/>
      <c r="AW34" s="60"/>
    </row>
    <row r="35" spans="2:49" ht="11.25" customHeight="1" x14ac:dyDescent="0.15">
      <c r="B35" s="55" t="s">
        <v>4</v>
      </c>
      <c r="C35" s="55"/>
      <c r="D35" s="56" t="s">
        <v>21</v>
      </c>
      <c r="E35" s="56"/>
      <c r="F35" s="56"/>
      <c r="G35" s="56"/>
      <c r="H35" s="62"/>
      <c r="I35" s="60" t="str">
        <f>C10</f>
        <v>2 ゴラッソ高崎FC</v>
      </c>
      <c r="J35" s="60"/>
      <c r="K35" s="60"/>
      <c r="L35" s="60"/>
      <c r="M35" s="60"/>
      <c r="N35" s="60"/>
      <c r="O35" s="58">
        <v>1</v>
      </c>
      <c r="P35" s="58"/>
      <c r="Q35" s="58"/>
      <c r="R35" s="32"/>
      <c r="S35" s="58">
        <v>7</v>
      </c>
      <c r="T35" s="58"/>
      <c r="U35" s="58"/>
      <c r="V35" s="60" t="str">
        <f>C14</f>
        <v>4 倉賀野FC</v>
      </c>
      <c r="W35" s="60"/>
      <c r="X35" s="60"/>
      <c r="Y35" s="60"/>
      <c r="Z35" s="60"/>
      <c r="AA35" s="60"/>
      <c r="AB35" s="18"/>
      <c r="AC35" s="18"/>
      <c r="AD35" s="18"/>
      <c r="AE35" s="18"/>
      <c r="AF35" s="18"/>
      <c r="AG35" s="18"/>
      <c r="AH35" s="59" t="str">
        <f>C8</f>
        <v>1 FC滝川</v>
      </c>
      <c r="AI35" s="59"/>
      <c r="AJ35" s="59"/>
      <c r="AK35" s="59"/>
      <c r="AL35" s="59"/>
      <c r="AM35" s="59"/>
      <c r="AN35" s="17"/>
      <c r="AO35" s="17"/>
      <c r="AP35" s="17"/>
      <c r="AQ35" s="17"/>
      <c r="AR35" s="60" t="str">
        <f>C12</f>
        <v>3 里東SSS</v>
      </c>
      <c r="AS35" s="60"/>
      <c r="AT35" s="60"/>
      <c r="AU35" s="60"/>
      <c r="AV35" s="60"/>
      <c r="AW35" s="60"/>
    </row>
    <row r="36" spans="2:49" ht="11.25" customHeight="1" x14ac:dyDescent="0.15">
      <c r="B36" s="55"/>
      <c r="C36" s="55"/>
      <c r="D36" s="56"/>
      <c r="E36" s="56"/>
      <c r="F36" s="56"/>
      <c r="G36" s="56"/>
      <c r="H36" s="62"/>
      <c r="I36" s="60"/>
      <c r="J36" s="60"/>
      <c r="K36" s="60"/>
      <c r="L36" s="60"/>
      <c r="M36" s="60"/>
      <c r="N36" s="60"/>
      <c r="O36" s="58"/>
      <c r="P36" s="58"/>
      <c r="Q36" s="58"/>
      <c r="R36" s="14"/>
      <c r="S36" s="58"/>
      <c r="T36" s="58"/>
      <c r="U36" s="58"/>
      <c r="V36" s="60"/>
      <c r="W36" s="60"/>
      <c r="X36" s="60"/>
      <c r="Y36" s="60"/>
      <c r="Z36" s="60"/>
      <c r="AA36" s="60"/>
      <c r="AB36" s="18"/>
      <c r="AC36" s="18"/>
      <c r="AD36" s="18"/>
      <c r="AE36" s="18"/>
      <c r="AF36" s="18"/>
      <c r="AG36" s="18"/>
      <c r="AH36" s="59"/>
      <c r="AI36" s="59"/>
      <c r="AJ36" s="59"/>
      <c r="AK36" s="59"/>
      <c r="AL36" s="59"/>
      <c r="AM36" s="59"/>
      <c r="AN36" s="17"/>
      <c r="AO36" s="17"/>
      <c r="AP36" s="17"/>
      <c r="AQ36" s="17"/>
      <c r="AR36" s="60"/>
      <c r="AS36" s="60"/>
      <c r="AT36" s="60"/>
      <c r="AU36" s="60"/>
      <c r="AV36" s="60"/>
      <c r="AW36" s="60"/>
    </row>
    <row r="37" spans="2:49" ht="11.25" customHeight="1" x14ac:dyDescent="0.15">
      <c r="B37" s="55" t="s">
        <v>5</v>
      </c>
      <c r="C37" s="55"/>
      <c r="D37" s="56" t="s">
        <v>22</v>
      </c>
      <c r="E37" s="56"/>
      <c r="F37" s="56"/>
      <c r="G37" s="56"/>
      <c r="H37" s="56"/>
      <c r="I37" s="64" t="str">
        <f>C12</f>
        <v>3 里東SSS</v>
      </c>
      <c r="J37" s="64"/>
      <c r="K37" s="64"/>
      <c r="L37" s="64"/>
      <c r="M37" s="64"/>
      <c r="N37" s="64"/>
      <c r="O37" s="58">
        <v>4</v>
      </c>
      <c r="P37" s="58"/>
      <c r="Q37" s="58"/>
      <c r="R37" s="32"/>
      <c r="S37" s="58">
        <v>0</v>
      </c>
      <c r="T37" s="58"/>
      <c r="U37" s="58"/>
      <c r="V37" s="60" t="str">
        <f>C16</f>
        <v>5堤ヶ岡SC</v>
      </c>
      <c r="W37" s="60"/>
      <c r="X37" s="60"/>
      <c r="Y37" s="60"/>
      <c r="Z37" s="60"/>
      <c r="AA37" s="60"/>
      <c r="AB37" s="18"/>
      <c r="AC37" s="18"/>
      <c r="AD37" s="18"/>
      <c r="AE37" s="18"/>
      <c r="AF37" s="18"/>
      <c r="AG37" s="18"/>
      <c r="AH37" s="60" t="str">
        <f>C10</f>
        <v>2 ゴラッソ高崎FC</v>
      </c>
      <c r="AI37" s="60"/>
      <c r="AJ37" s="60"/>
      <c r="AK37" s="60"/>
      <c r="AL37" s="60"/>
      <c r="AM37" s="60"/>
      <c r="AN37" s="17"/>
      <c r="AO37" s="17"/>
      <c r="AP37" s="17"/>
      <c r="AQ37" s="17"/>
      <c r="AR37" s="60" t="str">
        <f>C14</f>
        <v>4 倉賀野FC</v>
      </c>
      <c r="AS37" s="60"/>
      <c r="AT37" s="60"/>
      <c r="AU37" s="60"/>
      <c r="AV37" s="60"/>
      <c r="AW37" s="60"/>
    </row>
    <row r="38" spans="2:49" ht="11.25" customHeight="1" x14ac:dyDescent="0.15">
      <c r="B38" s="55"/>
      <c r="C38" s="55"/>
      <c r="D38" s="56"/>
      <c r="E38" s="56"/>
      <c r="F38" s="56"/>
      <c r="G38" s="56"/>
      <c r="H38" s="56"/>
      <c r="I38" s="64"/>
      <c r="J38" s="64"/>
      <c r="K38" s="64"/>
      <c r="L38" s="64"/>
      <c r="M38" s="64"/>
      <c r="N38" s="64"/>
      <c r="O38" s="58"/>
      <c r="P38" s="58"/>
      <c r="Q38" s="58"/>
      <c r="R38" s="14"/>
      <c r="S38" s="58"/>
      <c r="T38" s="58"/>
      <c r="U38" s="58"/>
      <c r="V38" s="60"/>
      <c r="W38" s="60"/>
      <c r="X38" s="60"/>
      <c r="Y38" s="60"/>
      <c r="Z38" s="60"/>
      <c r="AA38" s="60"/>
      <c r="AB38" s="18"/>
      <c r="AC38" s="18"/>
      <c r="AD38" s="18"/>
      <c r="AE38" s="18"/>
      <c r="AF38" s="18"/>
      <c r="AG38" s="18"/>
      <c r="AH38" s="60"/>
      <c r="AI38" s="60"/>
      <c r="AJ38" s="60"/>
      <c r="AK38" s="60"/>
      <c r="AL38" s="60"/>
      <c r="AM38" s="60"/>
      <c r="AN38" s="17"/>
      <c r="AO38" s="17"/>
      <c r="AP38" s="17"/>
      <c r="AQ38" s="17"/>
      <c r="AR38" s="60"/>
      <c r="AS38" s="60"/>
      <c r="AT38" s="60"/>
      <c r="AU38" s="60"/>
      <c r="AV38" s="60"/>
      <c r="AW38" s="60"/>
    </row>
    <row r="39" spans="2:49" ht="11.25" customHeight="1" x14ac:dyDescent="0.15">
      <c r="B39" s="55" t="s">
        <v>6</v>
      </c>
      <c r="C39" s="55"/>
      <c r="D39" s="56" t="s">
        <v>23</v>
      </c>
      <c r="E39" s="56"/>
      <c r="F39" s="56"/>
      <c r="G39" s="56"/>
      <c r="H39" s="56"/>
      <c r="I39" s="60" t="str">
        <f>C8</f>
        <v>1 FC滝川</v>
      </c>
      <c r="J39" s="60"/>
      <c r="K39" s="60"/>
      <c r="L39" s="60"/>
      <c r="M39" s="60"/>
      <c r="N39" s="60"/>
      <c r="O39" s="58">
        <v>0</v>
      </c>
      <c r="P39" s="58"/>
      <c r="Q39" s="58"/>
      <c r="R39" s="32"/>
      <c r="S39" s="58">
        <v>12</v>
      </c>
      <c r="T39" s="58"/>
      <c r="U39" s="58"/>
      <c r="V39" s="59" t="str">
        <f>C14</f>
        <v>4 倉賀野FC</v>
      </c>
      <c r="W39" s="59"/>
      <c r="X39" s="59"/>
      <c r="Y39" s="59"/>
      <c r="Z39" s="59"/>
      <c r="AA39" s="59"/>
      <c r="AB39" s="18"/>
      <c r="AC39" s="18"/>
      <c r="AD39" s="18"/>
      <c r="AE39" s="18"/>
      <c r="AF39" s="18"/>
      <c r="AG39" s="18"/>
      <c r="AH39" s="60" t="str">
        <f>C12</f>
        <v>3 里東SSS</v>
      </c>
      <c r="AI39" s="60"/>
      <c r="AJ39" s="60"/>
      <c r="AK39" s="60"/>
      <c r="AL39" s="60"/>
      <c r="AM39" s="60"/>
      <c r="AN39" s="17"/>
      <c r="AO39" s="17"/>
      <c r="AP39" s="17"/>
      <c r="AQ39" s="17"/>
      <c r="AR39" s="59" t="str">
        <f>C16</f>
        <v>5堤ヶ岡SC</v>
      </c>
      <c r="AS39" s="59"/>
      <c r="AT39" s="59"/>
      <c r="AU39" s="59"/>
      <c r="AV39" s="59"/>
      <c r="AW39" s="59"/>
    </row>
    <row r="40" spans="2:49" ht="11.25" customHeight="1" x14ac:dyDescent="0.15">
      <c r="B40" s="55"/>
      <c r="C40" s="55"/>
      <c r="D40" s="56"/>
      <c r="E40" s="56"/>
      <c r="F40" s="56"/>
      <c r="G40" s="56"/>
      <c r="H40" s="56"/>
      <c r="I40" s="60"/>
      <c r="J40" s="60"/>
      <c r="K40" s="60"/>
      <c r="L40" s="60"/>
      <c r="M40" s="60"/>
      <c r="N40" s="60"/>
      <c r="O40" s="58"/>
      <c r="P40" s="58"/>
      <c r="Q40" s="58"/>
      <c r="R40" s="14"/>
      <c r="S40" s="58"/>
      <c r="T40" s="58"/>
      <c r="U40" s="58"/>
      <c r="V40" s="59"/>
      <c r="W40" s="59"/>
      <c r="X40" s="59"/>
      <c r="Y40" s="59"/>
      <c r="Z40" s="59"/>
      <c r="AA40" s="59"/>
      <c r="AB40" s="18"/>
      <c r="AC40" s="18"/>
      <c r="AD40" s="18"/>
      <c r="AE40" s="18"/>
      <c r="AF40" s="18"/>
      <c r="AG40" s="18"/>
      <c r="AH40" s="60"/>
      <c r="AI40" s="60"/>
      <c r="AJ40" s="60"/>
      <c r="AK40" s="60"/>
      <c r="AL40" s="60"/>
      <c r="AM40" s="60"/>
      <c r="AN40" s="17"/>
      <c r="AO40" s="17"/>
      <c r="AP40" s="17"/>
      <c r="AQ40" s="17"/>
      <c r="AR40" s="59"/>
      <c r="AS40" s="59"/>
      <c r="AT40" s="59"/>
      <c r="AU40" s="59"/>
      <c r="AV40" s="59"/>
      <c r="AW40" s="59"/>
    </row>
    <row r="41" spans="2:49" ht="11.25" customHeight="1" x14ac:dyDescent="0.15">
      <c r="B41" s="55" t="s">
        <v>7</v>
      </c>
      <c r="C41" s="55"/>
      <c r="D41" s="56" t="s">
        <v>24</v>
      </c>
      <c r="E41" s="56"/>
      <c r="F41" s="56"/>
      <c r="G41" s="56"/>
      <c r="H41" s="56"/>
      <c r="I41" s="60" t="str">
        <f>C10</f>
        <v>2 ゴラッソ高崎FC</v>
      </c>
      <c r="J41" s="60"/>
      <c r="K41" s="60"/>
      <c r="L41" s="60"/>
      <c r="M41" s="60"/>
      <c r="N41" s="60"/>
      <c r="O41" s="58">
        <v>3</v>
      </c>
      <c r="P41" s="58"/>
      <c r="Q41" s="58"/>
      <c r="R41" s="32"/>
      <c r="S41" s="58">
        <v>0</v>
      </c>
      <c r="T41" s="58"/>
      <c r="U41" s="58"/>
      <c r="V41" s="60" t="str">
        <f>C16</f>
        <v>5堤ヶ岡SC</v>
      </c>
      <c r="W41" s="60"/>
      <c r="X41" s="60"/>
      <c r="Y41" s="60"/>
      <c r="Z41" s="60"/>
      <c r="AA41" s="60"/>
      <c r="AB41" s="18"/>
      <c r="AC41" s="18"/>
      <c r="AD41" s="18"/>
      <c r="AE41" s="18"/>
      <c r="AF41" s="18"/>
      <c r="AG41" s="18"/>
      <c r="AH41" s="60" t="str">
        <f>C14</f>
        <v>4 倉賀野FC</v>
      </c>
      <c r="AI41" s="60"/>
      <c r="AJ41" s="60"/>
      <c r="AK41" s="60"/>
      <c r="AL41" s="60"/>
      <c r="AM41" s="60"/>
      <c r="AN41" s="17"/>
      <c r="AO41" s="17"/>
      <c r="AP41" s="17"/>
      <c r="AQ41" s="17"/>
      <c r="AR41" s="59" t="str">
        <f>C8</f>
        <v>1 FC滝川</v>
      </c>
      <c r="AS41" s="59"/>
      <c r="AT41" s="59"/>
      <c r="AU41" s="59"/>
      <c r="AV41" s="59"/>
      <c r="AW41" s="59"/>
    </row>
    <row r="42" spans="2:49" ht="11.25" customHeight="1" x14ac:dyDescent="0.15">
      <c r="B42" s="55"/>
      <c r="C42" s="55"/>
      <c r="D42" s="56"/>
      <c r="E42" s="56"/>
      <c r="F42" s="56"/>
      <c r="G42" s="56"/>
      <c r="H42" s="56"/>
      <c r="I42" s="60"/>
      <c r="J42" s="60"/>
      <c r="K42" s="60"/>
      <c r="L42" s="60"/>
      <c r="M42" s="60"/>
      <c r="N42" s="60"/>
      <c r="O42" s="58"/>
      <c r="P42" s="58"/>
      <c r="Q42" s="58"/>
      <c r="R42" s="14"/>
      <c r="S42" s="58"/>
      <c r="T42" s="58"/>
      <c r="U42" s="58"/>
      <c r="V42" s="60"/>
      <c r="W42" s="60"/>
      <c r="X42" s="60"/>
      <c r="Y42" s="60"/>
      <c r="Z42" s="60"/>
      <c r="AA42" s="60"/>
      <c r="AB42" s="18"/>
      <c r="AC42" s="18"/>
      <c r="AD42" s="18"/>
      <c r="AE42" s="18"/>
      <c r="AF42" s="18"/>
      <c r="AG42" s="18"/>
      <c r="AH42" s="60"/>
      <c r="AI42" s="60"/>
      <c r="AJ42" s="60"/>
      <c r="AK42" s="60"/>
      <c r="AL42" s="60"/>
      <c r="AM42" s="60"/>
      <c r="AN42" s="17"/>
      <c r="AO42" s="17"/>
      <c r="AP42" s="17"/>
      <c r="AQ42" s="17"/>
      <c r="AR42" s="59"/>
      <c r="AS42" s="59"/>
      <c r="AT42" s="59"/>
      <c r="AU42" s="59"/>
      <c r="AV42" s="59"/>
      <c r="AW42" s="59"/>
    </row>
    <row r="43" spans="2:49" ht="11.25" customHeight="1" x14ac:dyDescent="0.15">
      <c r="B43" s="55"/>
      <c r="C43" s="55"/>
      <c r="D43" s="56"/>
      <c r="E43" s="56"/>
      <c r="F43" s="56"/>
      <c r="G43" s="56"/>
      <c r="H43" s="56"/>
      <c r="I43" s="54"/>
      <c r="J43" s="54"/>
      <c r="K43" s="54"/>
      <c r="L43" s="54"/>
      <c r="M43" s="54"/>
      <c r="N43" s="54"/>
      <c r="O43" s="57"/>
      <c r="P43" s="57"/>
      <c r="Q43" s="57"/>
      <c r="R43" s="25"/>
      <c r="S43" s="57"/>
      <c r="T43" s="57"/>
      <c r="U43" s="57"/>
      <c r="V43" s="54"/>
      <c r="W43" s="54"/>
      <c r="X43" s="54"/>
      <c r="Y43" s="54"/>
      <c r="Z43" s="54"/>
      <c r="AA43" s="54"/>
      <c r="AB43" s="35"/>
      <c r="AC43" s="35"/>
      <c r="AD43" s="35"/>
      <c r="AE43" s="35"/>
      <c r="AF43" s="35"/>
      <c r="AG43" s="35"/>
      <c r="AH43" s="54"/>
      <c r="AI43" s="54"/>
      <c r="AJ43" s="54"/>
      <c r="AK43" s="54"/>
      <c r="AL43" s="54"/>
      <c r="AM43" s="54"/>
      <c r="AN43" s="26"/>
      <c r="AO43" s="26"/>
      <c r="AP43" s="26"/>
      <c r="AQ43" s="26"/>
      <c r="AR43" s="54"/>
      <c r="AS43" s="54"/>
      <c r="AT43" s="54"/>
      <c r="AU43" s="54"/>
      <c r="AV43" s="54"/>
      <c r="AW43" s="54"/>
    </row>
    <row r="44" spans="2:49" ht="11.25" customHeight="1" x14ac:dyDescent="0.15">
      <c r="B44" s="55"/>
      <c r="C44" s="55"/>
      <c r="D44" s="56"/>
      <c r="E44" s="56"/>
      <c r="F44" s="56"/>
      <c r="G44" s="56"/>
      <c r="H44" s="56"/>
      <c r="I44" s="54"/>
      <c r="J44" s="54"/>
      <c r="K44" s="54"/>
      <c r="L44" s="54"/>
      <c r="M44" s="54"/>
      <c r="N44" s="54"/>
      <c r="O44" s="57"/>
      <c r="P44" s="57"/>
      <c r="Q44" s="57"/>
      <c r="R44" s="25"/>
      <c r="S44" s="57"/>
      <c r="T44" s="57"/>
      <c r="U44" s="57"/>
      <c r="V44" s="54"/>
      <c r="W44" s="54"/>
      <c r="X44" s="54"/>
      <c r="Y44" s="54"/>
      <c r="Z44" s="54"/>
      <c r="AA44" s="54"/>
      <c r="AB44" s="35"/>
      <c r="AC44" s="35"/>
      <c r="AD44" s="35"/>
      <c r="AE44" s="35"/>
      <c r="AF44" s="35"/>
      <c r="AG44" s="35"/>
      <c r="AH44" s="54"/>
      <c r="AI44" s="54"/>
      <c r="AJ44" s="54"/>
      <c r="AK44" s="54"/>
      <c r="AL44" s="54"/>
      <c r="AM44" s="54"/>
      <c r="AN44" s="26"/>
      <c r="AO44" s="26"/>
      <c r="AP44" s="26"/>
      <c r="AQ44" s="26"/>
      <c r="AR44" s="54"/>
      <c r="AS44" s="54"/>
      <c r="AT44" s="54"/>
      <c r="AU44" s="54"/>
      <c r="AV44" s="54"/>
      <c r="AW44" s="54"/>
    </row>
    <row r="45" spans="2:49" ht="10.5" customHeight="1" x14ac:dyDescent="0.15">
      <c r="B45" s="11"/>
      <c r="C45" s="63" t="s">
        <v>77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0"/>
      <c r="O45" s="19"/>
      <c r="P45" s="19"/>
      <c r="Q45" s="19"/>
      <c r="R45" s="14"/>
      <c r="S45" s="19"/>
      <c r="T45" s="19"/>
      <c r="U45" s="19"/>
      <c r="V45" s="20"/>
      <c r="W45" s="20"/>
      <c r="X45" s="20"/>
      <c r="Y45" s="20"/>
      <c r="Z45" s="20"/>
      <c r="AA45" s="20"/>
      <c r="AB45" s="18"/>
      <c r="AC45" s="18"/>
      <c r="AD45" s="18"/>
      <c r="AE45" s="18"/>
      <c r="AF45" s="18"/>
      <c r="AG45" s="18"/>
      <c r="AH45" s="20"/>
      <c r="AI45" s="20"/>
      <c r="AJ45" s="20"/>
      <c r="AK45" s="20"/>
      <c r="AL45" s="20"/>
      <c r="AM45" s="20"/>
      <c r="AN45" s="15"/>
      <c r="AO45" s="15"/>
      <c r="AP45" s="15"/>
      <c r="AQ45" s="15"/>
      <c r="AR45" s="20"/>
      <c r="AS45" s="20"/>
      <c r="AT45" s="20"/>
      <c r="AU45" s="20"/>
      <c r="AV45" s="20"/>
      <c r="AW45" s="20"/>
    </row>
    <row r="46" spans="2:49" ht="10.5" customHeight="1" x14ac:dyDescent="0.15">
      <c r="B46" s="1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0"/>
      <c r="O46" s="19"/>
      <c r="P46" s="19"/>
      <c r="Q46" s="19"/>
      <c r="R46" s="14"/>
      <c r="S46" s="19"/>
      <c r="T46" s="19"/>
      <c r="U46" s="19"/>
      <c r="V46" s="20"/>
      <c r="W46" s="20"/>
      <c r="X46" s="20"/>
      <c r="Y46" s="20"/>
      <c r="Z46" s="20"/>
      <c r="AA46" s="20"/>
      <c r="AB46" s="18"/>
      <c r="AC46" s="18"/>
      <c r="AD46" s="18"/>
      <c r="AE46" s="18"/>
      <c r="AF46" s="18"/>
      <c r="AG46" s="18"/>
      <c r="AH46" s="20"/>
      <c r="AI46" s="20"/>
      <c r="AJ46" s="20"/>
      <c r="AK46" s="20"/>
      <c r="AL46" s="20"/>
      <c r="AM46" s="20"/>
      <c r="AN46" s="15"/>
      <c r="AO46" s="15"/>
      <c r="AP46" s="15"/>
      <c r="AQ46" s="15"/>
      <c r="AR46" s="20"/>
      <c r="AS46" s="20"/>
      <c r="AT46" s="20"/>
      <c r="AU46" s="20"/>
      <c r="AV46" s="20"/>
      <c r="AW46" s="20"/>
    </row>
    <row r="47" spans="2:49" ht="11.25" customHeight="1" x14ac:dyDescent="0.15">
      <c r="B47" s="55" t="s">
        <v>3</v>
      </c>
      <c r="C47" s="55"/>
      <c r="D47" s="56" t="s">
        <v>20</v>
      </c>
      <c r="E47" s="56"/>
      <c r="F47" s="56"/>
      <c r="G47" s="56"/>
      <c r="H47" s="56"/>
      <c r="I47" s="60" t="str">
        <f>C14</f>
        <v>4 倉賀野FC</v>
      </c>
      <c r="J47" s="60"/>
      <c r="K47" s="60"/>
      <c r="L47" s="60"/>
      <c r="M47" s="60"/>
      <c r="N47" s="60"/>
      <c r="O47" s="58">
        <v>7</v>
      </c>
      <c r="P47" s="58"/>
      <c r="Q47" s="58"/>
      <c r="R47" s="32"/>
      <c r="S47" s="58">
        <v>0</v>
      </c>
      <c r="T47" s="58"/>
      <c r="U47" s="58"/>
      <c r="V47" s="60" t="str">
        <f>C16</f>
        <v>5堤ヶ岡SC</v>
      </c>
      <c r="W47" s="60"/>
      <c r="X47" s="60"/>
      <c r="Y47" s="60"/>
      <c r="Z47" s="60"/>
      <c r="AA47" s="60"/>
      <c r="AB47" s="18"/>
      <c r="AC47" s="18"/>
      <c r="AD47" s="18"/>
      <c r="AE47" s="18"/>
      <c r="AF47" s="18"/>
      <c r="AG47" s="18"/>
      <c r="AH47" s="59" t="str">
        <f>C8</f>
        <v>1 FC滝川</v>
      </c>
      <c r="AI47" s="59"/>
      <c r="AJ47" s="59"/>
      <c r="AK47" s="59"/>
      <c r="AL47" s="59"/>
      <c r="AM47" s="59"/>
      <c r="AN47" s="15"/>
      <c r="AO47" s="15"/>
      <c r="AP47" s="15"/>
      <c r="AQ47" s="15"/>
      <c r="AR47" s="59" t="str">
        <f>C10</f>
        <v>2 ゴラッソ高崎FC</v>
      </c>
      <c r="AS47" s="59"/>
      <c r="AT47" s="59"/>
      <c r="AU47" s="59"/>
      <c r="AV47" s="59"/>
      <c r="AW47" s="59"/>
    </row>
    <row r="48" spans="2:49" ht="11.25" customHeight="1" x14ac:dyDescent="0.15">
      <c r="B48" s="55"/>
      <c r="C48" s="55"/>
      <c r="D48" s="56"/>
      <c r="E48" s="56"/>
      <c r="F48" s="56"/>
      <c r="G48" s="56"/>
      <c r="H48" s="56"/>
      <c r="I48" s="60"/>
      <c r="J48" s="60"/>
      <c r="K48" s="60"/>
      <c r="L48" s="60"/>
      <c r="M48" s="60"/>
      <c r="N48" s="60"/>
      <c r="O48" s="58"/>
      <c r="P48" s="58"/>
      <c r="Q48" s="58"/>
      <c r="R48" s="14"/>
      <c r="S48" s="58"/>
      <c r="T48" s="58"/>
      <c r="U48" s="58"/>
      <c r="V48" s="60"/>
      <c r="W48" s="60"/>
      <c r="X48" s="60"/>
      <c r="Y48" s="60"/>
      <c r="Z48" s="60"/>
      <c r="AA48" s="60"/>
      <c r="AB48" s="18"/>
      <c r="AC48" s="18"/>
      <c r="AD48" s="18"/>
      <c r="AE48" s="18"/>
      <c r="AF48" s="18"/>
      <c r="AG48" s="18"/>
      <c r="AH48" s="59"/>
      <c r="AI48" s="59"/>
      <c r="AJ48" s="59"/>
      <c r="AK48" s="59"/>
      <c r="AL48" s="59"/>
      <c r="AM48" s="59"/>
      <c r="AN48" s="15"/>
      <c r="AO48" s="15"/>
      <c r="AP48" s="15"/>
      <c r="AQ48" s="15"/>
      <c r="AR48" s="59"/>
      <c r="AS48" s="59"/>
      <c r="AT48" s="59"/>
      <c r="AU48" s="59"/>
      <c r="AV48" s="59"/>
      <c r="AW48" s="59"/>
    </row>
    <row r="49" spans="2:49" ht="11.25" customHeight="1" x14ac:dyDescent="0.15">
      <c r="B49" s="55" t="s">
        <v>4</v>
      </c>
      <c r="C49" s="55"/>
      <c r="D49" s="56" t="s">
        <v>21</v>
      </c>
      <c r="E49" s="56"/>
      <c r="F49" s="56"/>
      <c r="G49" s="56"/>
      <c r="H49" s="62"/>
      <c r="I49" s="60" t="str">
        <f>C10</f>
        <v>2 ゴラッソ高崎FC</v>
      </c>
      <c r="J49" s="60"/>
      <c r="K49" s="60"/>
      <c r="L49" s="60"/>
      <c r="M49" s="60"/>
      <c r="N49" s="60"/>
      <c r="O49" s="58">
        <v>6</v>
      </c>
      <c r="P49" s="58"/>
      <c r="Q49" s="58"/>
      <c r="R49" s="32"/>
      <c r="S49" s="58">
        <v>2</v>
      </c>
      <c r="T49" s="58"/>
      <c r="U49" s="58"/>
      <c r="V49" s="60" t="str">
        <f>C12</f>
        <v>3 里東SSS</v>
      </c>
      <c r="W49" s="60"/>
      <c r="X49" s="60"/>
      <c r="Y49" s="60"/>
      <c r="Z49" s="60"/>
      <c r="AA49" s="60"/>
      <c r="AB49" s="18"/>
      <c r="AC49" s="18"/>
      <c r="AD49" s="18"/>
      <c r="AE49" s="18"/>
      <c r="AF49" s="18"/>
      <c r="AG49" s="18"/>
      <c r="AH49" s="60" t="str">
        <f>C14</f>
        <v>4 倉賀野FC</v>
      </c>
      <c r="AI49" s="60"/>
      <c r="AJ49" s="60"/>
      <c r="AK49" s="60"/>
      <c r="AL49" s="60"/>
      <c r="AM49" s="60"/>
      <c r="AN49" s="15"/>
      <c r="AO49" s="15"/>
      <c r="AP49" s="15"/>
      <c r="AQ49" s="15"/>
      <c r="AR49" s="60" t="str">
        <f>C16</f>
        <v>5堤ヶ岡SC</v>
      </c>
      <c r="AS49" s="60"/>
      <c r="AT49" s="60"/>
      <c r="AU49" s="60"/>
      <c r="AV49" s="60"/>
      <c r="AW49" s="60"/>
    </row>
    <row r="50" spans="2:49" ht="11.25" customHeight="1" x14ac:dyDescent="0.15">
      <c r="B50" s="55"/>
      <c r="C50" s="55"/>
      <c r="D50" s="56"/>
      <c r="E50" s="56"/>
      <c r="F50" s="56"/>
      <c r="G50" s="56"/>
      <c r="H50" s="62"/>
      <c r="I50" s="60"/>
      <c r="J50" s="60"/>
      <c r="K50" s="60"/>
      <c r="L50" s="60"/>
      <c r="M50" s="60"/>
      <c r="N50" s="60"/>
      <c r="O50" s="58"/>
      <c r="P50" s="58"/>
      <c r="Q50" s="58"/>
      <c r="R50" s="14"/>
      <c r="S50" s="58"/>
      <c r="T50" s="58"/>
      <c r="U50" s="58"/>
      <c r="V50" s="60"/>
      <c r="W50" s="60"/>
      <c r="X50" s="60"/>
      <c r="Y50" s="60"/>
      <c r="Z50" s="60"/>
      <c r="AA50" s="60"/>
      <c r="AB50" s="18"/>
      <c r="AC50" s="18"/>
      <c r="AD50" s="18"/>
      <c r="AE50" s="18"/>
      <c r="AF50" s="18"/>
      <c r="AG50" s="18"/>
      <c r="AH50" s="60"/>
      <c r="AI50" s="60"/>
      <c r="AJ50" s="60"/>
      <c r="AK50" s="60"/>
      <c r="AL50" s="60"/>
      <c r="AM50" s="60"/>
      <c r="AN50" s="15"/>
      <c r="AO50" s="15"/>
      <c r="AP50" s="15"/>
      <c r="AQ50" s="15"/>
      <c r="AR50" s="60"/>
      <c r="AS50" s="60"/>
      <c r="AT50" s="60"/>
      <c r="AU50" s="60"/>
      <c r="AV50" s="60"/>
      <c r="AW50" s="60"/>
    </row>
    <row r="51" spans="2:49" ht="11.25" customHeight="1" x14ac:dyDescent="0.15">
      <c r="B51" s="55" t="s">
        <v>5</v>
      </c>
      <c r="C51" s="55"/>
      <c r="D51" s="56" t="s">
        <v>22</v>
      </c>
      <c r="E51" s="56"/>
      <c r="F51" s="56"/>
      <c r="G51" s="56"/>
      <c r="H51" s="56"/>
      <c r="I51" s="60" t="str">
        <f>C8</f>
        <v>1 FC滝川</v>
      </c>
      <c r="J51" s="60"/>
      <c r="K51" s="60"/>
      <c r="L51" s="60"/>
      <c r="M51" s="60"/>
      <c r="N51" s="60"/>
      <c r="O51" s="58">
        <v>5</v>
      </c>
      <c r="P51" s="58"/>
      <c r="Q51" s="58"/>
      <c r="R51" s="32"/>
      <c r="S51" s="58">
        <v>1</v>
      </c>
      <c r="T51" s="58"/>
      <c r="U51" s="58"/>
      <c r="V51" s="59" t="str">
        <f>C16</f>
        <v>5堤ヶ岡SC</v>
      </c>
      <c r="W51" s="59"/>
      <c r="X51" s="59"/>
      <c r="Y51" s="59"/>
      <c r="Z51" s="59"/>
      <c r="AA51" s="59"/>
      <c r="AB51" s="35"/>
      <c r="AC51" s="35"/>
      <c r="AD51" s="35"/>
      <c r="AE51" s="35"/>
      <c r="AF51" s="35"/>
      <c r="AG51" s="35"/>
      <c r="AH51" s="59" t="str">
        <f>C10</f>
        <v>2 ゴラッソ高崎FC</v>
      </c>
      <c r="AI51" s="59"/>
      <c r="AJ51" s="59"/>
      <c r="AK51" s="59"/>
      <c r="AL51" s="59"/>
      <c r="AM51" s="59"/>
      <c r="AN51" s="15"/>
      <c r="AO51" s="15"/>
      <c r="AP51" s="15"/>
      <c r="AQ51" s="15"/>
      <c r="AR51" s="59" t="str">
        <f>C12</f>
        <v>3 里東SSS</v>
      </c>
      <c r="AS51" s="59"/>
      <c r="AT51" s="59"/>
      <c r="AU51" s="59"/>
      <c r="AV51" s="59"/>
      <c r="AW51" s="59"/>
    </row>
    <row r="52" spans="2:49" ht="11.25" customHeight="1" x14ac:dyDescent="0.15">
      <c r="B52" s="55"/>
      <c r="C52" s="55"/>
      <c r="D52" s="56"/>
      <c r="E52" s="56"/>
      <c r="F52" s="56"/>
      <c r="G52" s="56"/>
      <c r="H52" s="56"/>
      <c r="I52" s="60"/>
      <c r="J52" s="60"/>
      <c r="K52" s="60"/>
      <c r="L52" s="60"/>
      <c r="M52" s="60"/>
      <c r="N52" s="60"/>
      <c r="O52" s="58"/>
      <c r="P52" s="58"/>
      <c r="Q52" s="58"/>
      <c r="R52" s="14"/>
      <c r="S52" s="58"/>
      <c r="T52" s="58"/>
      <c r="U52" s="58"/>
      <c r="V52" s="59"/>
      <c r="W52" s="59"/>
      <c r="X52" s="59"/>
      <c r="Y52" s="59"/>
      <c r="Z52" s="59"/>
      <c r="AA52" s="59"/>
      <c r="AB52" s="35"/>
      <c r="AC52" s="35"/>
      <c r="AD52" s="35"/>
      <c r="AE52" s="35"/>
      <c r="AF52" s="35"/>
      <c r="AG52" s="35"/>
      <c r="AH52" s="59"/>
      <c r="AI52" s="59"/>
      <c r="AJ52" s="59"/>
      <c r="AK52" s="59"/>
      <c r="AL52" s="59"/>
      <c r="AM52" s="59"/>
      <c r="AN52" s="15"/>
      <c r="AO52" s="15"/>
      <c r="AP52" s="15"/>
      <c r="AQ52" s="15"/>
      <c r="AR52" s="59"/>
      <c r="AS52" s="59"/>
      <c r="AT52" s="59"/>
      <c r="AU52" s="59"/>
      <c r="AV52" s="59"/>
      <c r="AW52" s="59"/>
    </row>
    <row r="53" spans="2:49" ht="11.25" customHeight="1" x14ac:dyDescent="0.15">
      <c r="B53" s="55" t="s">
        <v>6</v>
      </c>
      <c r="C53" s="55"/>
      <c r="D53" s="56" t="s">
        <v>23</v>
      </c>
      <c r="E53" s="56"/>
      <c r="F53" s="56"/>
      <c r="G53" s="56"/>
      <c r="H53" s="56"/>
      <c r="I53" s="60" t="str">
        <f>C12</f>
        <v>3 里東SSS</v>
      </c>
      <c r="J53" s="60"/>
      <c r="K53" s="60"/>
      <c r="L53" s="60"/>
      <c r="M53" s="60"/>
      <c r="N53" s="60"/>
      <c r="O53" s="58">
        <v>1</v>
      </c>
      <c r="P53" s="58"/>
      <c r="Q53" s="58"/>
      <c r="R53" s="32"/>
      <c r="S53" s="58">
        <v>0</v>
      </c>
      <c r="T53" s="58"/>
      <c r="U53" s="58"/>
      <c r="V53" s="59" t="str">
        <f>C14</f>
        <v>4 倉賀野FC</v>
      </c>
      <c r="W53" s="59"/>
      <c r="X53" s="59"/>
      <c r="Y53" s="59"/>
      <c r="Z53" s="59"/>
      <c r="AA53" s="59"/>
      <c r="AB53" s="35"/>
      <c r="AC53" s="35"/>
      <c r="AD53" s="35"/>
      <c r="AE53" s="35"/>
      <c r="AF53" s="35"/>
      <c r="AG53" s="35"/>
      <c r="AH53" s="59" t="str">
        <f>C16</f>
        <v>5堤ヶ岡SC</v>
      </c>
      <c r="AI53" s="59"/>
      <c r="AJ53" s="59"/>
      <c r="AK53" s="59"/>
      <c r="AL53" s="59"/>
      <c r="AM53" s="59"/>
      <c r="AN53" s="15"/>
      <c r="AO53" s="15"/>
      <c r="AP53" s="15"/>
      <c r="AQ53" s="15"/>
      <c r="AR53" s="59" t="str">
        <f>C8</f>
        <v>1 FC滝川</v>
      </c>
      <c r="AS53" s="59"/>
      <c r="AT53" s="59"/>
      <c r="AU53" s="59"/>
      <c r="AV53" s="59"/>
      <c r="AW53" s="59"/>
    </row>
    <row r="54" spans="2:49" ht="11.25" customHeight="1" x14ac:dyDescent="0.15">
      <c r="B54" s="55"/>
      <c r="C54" s="55"/>
      <c r="D54" s="56"/>
      <c r="E54" s="56"/>
      <c r="F54" s="56"/>
      <c r="G54" s="56"/>
      <c r="H54" s="56"/>
      <c r="I54" s="60"/>
      <c r="J54" s="60"/>
      <c r="K54" s="60"/>
      <c r="L54" s="60"/>
      <c r="M54" s="60"/>
      <c r="N54" s="60"/>
      <c r="O54" s="58"/>
      <c r="P54" s="58"/>
      <c r="Q54" s="58"/>
      <c r="R54" s="14"/>
      <c r="S54" s="58"/>
      <c r="T54" s="58"/>
      <c r="U54" s="58"/>
      <c r="V54" s="59"/>
      <c r="W54" s="59"/>
      <c r="X54" s="59"/>
      <c r="Y54" s="59"/>
      <c r="Z54" s="59"/>
      <c r="AA54" s="59"/>
      <c r="AB54" s="35"/>
      <c r="AC54" s="35"/>
      <c r="AD54" s="35"/>
      <c r="AE54" s="35"/>
      <c r="AF54" s="35"/>
      <c r="AG54" s="35"/>
      <c r="AH54" s="59"/>
      <c r="AI54" s="59"/>
      <c r="AJ54" s="59"/>
      <c r="AK54" s="59"/>
      <c r="AL54" s="59"/>
      <c r="AM54" s="59"/>
      <c r="AN54" s="15"/>
      <c r="AO54" s="15"/>
      <c r="AP54" s="15"/>
      <c r="AQ54" s="15"/>
      <c r="AR54" s="59"/>
      <c r="AS54" s="59"/>
      <c r="AT54" s="59"/>
      <c r="AU54" s="59"/>
      <c r="AV54" s="59"/>
      <c r="AW54" s="59"/>
    </row>
    <row r="55" spans="2:49" ht="11.25" customHeight="1" x14ac:dyDescent="0.15">
      <c r="B55" s="55" t="s">
        <v>7</v>
      </c>
      <c r="C55" s="55"/>
      <c r="D55" s="56" t="s">
        <v>24</v>
      </c>
      <c r="E55" s="56"/>
      <c r="F55" s="56"/>
      <c r="G55" s="56"/>
      <c r="H55" s="56"/>
      <c r="I55" s="60" t="str">
        <f>C8</f>
        <v>1 FC滝川</v>
      </c>
      <c r="J55" s="60"/>
      <c r="K55" s="60"/>
      <c r="L55" s="60"/>
      <c r="M55" s="60"/>
      <c r="N55" s="60"/>
      <c r="O55" s="58">
        <v>0</v>
      </c>
      <c r="P55" s="58"/>
      <c r="Q55" s="58"/>
      <c r="R55" s="32"/>
      <c r="S55" s="58">
        <v>6</v>
      </c>
      <c r="T55" s="58"/>
      <c r="U55" s="58"/>
      <c r="V55" s="59" t="str">
        <f>C10</f>
        <v>2 ゴラッソ高崎FC</v>
      </c>
      <c r="W55" s="59"/>
      <c r="X55" s="59"/>
      <c r="Y55" s="59"/>
      <c r="Z55" s="59"/>
      <c r="AA55" s="59"/>
      <c r="AB55" s="35"/>
      <c r="AC55" s="35"/>
      <c r="AD55" s="35"/>
      <c r="AE55" s="35"/>
      <c r="AF55" s="35"/>
      <c r="AG55" s="35"/>
      <c r="AH55" s="59" t="str">
        <f>C12</f>
        <v>3 里東SSS</v>
      </c>
      <c r="AI55" s="59"/>
      <c r="AJ55" s="59"/>
      <c r="AK55" s="59"/>
      <c r="AL55" s="59"/>
      <c r="AM55" s="59"/>
      <c r="AN55" s="15"/>
      <c r="AO55" s="15"/>
      <c r="AP55" s="15"/>
      <c r="AQ55" s="15"/>
      <c r="AR55" s="60" t="str">
        <f>C14</f>
        <v>4 倉賀野FC</v>
      </c>
      <c r="AS55" s="60"/>
      <c r="AT55" s="60"/>
      <c r="AU55" s="60"/>
      <c r="AV55" s="60"/>
      <c r="AW55" s="60"/>
    </row>
    <row r="56" spans="2:49" ht="11.25" customHeight="1" x14ac:dyDescent="0.15">
      <c r="B56" s="55"/>
      <c r="C56" s="55"/>
      <c r="D56" s="56"/>
      <c r="E56" s="56"/>
      <c r="F56" s="56"/>
      <c r="G56" s="56"/>
      <c r="H56" s="56"/>
      <c r="I56" s="60"/>
      <c r="J56" s="60"/>
      <c r="K56" s="60"/>
      <c r="L56" s="60"/>
      <c r="M56" s="60"/>
      <c r="N56" s="60"/>
      <c r="O56" s="58"/>
      <c r="P56" s="58"/>
      <c r="Q56" s="58"/>
      <c r="R56" s="14"/>
      <c r="S56" s="58"/>
      <c r="T56" s="58"/>
      <c r="U56" s="58"/>
      <c r="V56" s="59"/>
      <c r="W56" s="59"/>
      <c r="X56" s="59"/>
      <c r="Y56" s="59"/>
      <c r="Z56" s="59"/>
      <c r="AA56" s="59"/>
      <c r="AB56" s="35"/>
      <c r="AC56" s="35"/>
      <c r="AD56" s="35"/>
      <c r="AE56" s="35"/>
      <c r="AF56" s="35"/>
      <c r="AG56" s="35"/>
      <c r="AH56" s="59"/>
      <c r="AI56" s="59"/>
      <c r="AJ56" s="59"/>
      <c r="AK56" s="59"/>
      <c r="AL56" s="59"/>
      <c r="AM56" s="59"/>
      <c r="AN56" s="15"/>
      <c r="AO56" s="15"/>
      <c r="AP56" s="15"/>
      <c r="AQ56" s="15"/>
      <c r="AR56" s="60"/>
      <c r="AS56" s="60"/>
      <c r="AT56" s="60"/>
      <c r="AU56" s="60"/>
      <c r="AV56" s="60"/>
      <c r="AW56" s="60"/>
    </row>
    <row r="57" spans="2:49" ht="11.25" customHeight="1" x14ac:dyDescent="0.15">
      <c r="B57" s="55"/>
      <c r="C57" s="55"/>
      <c r="D57" s="56"/>
      <c r="E57" s="56"/>
      <c r="F57" s="56"/>
      <c r="G57" s="56"/>
      <c r="H57" s="56"/>
      <c r="I57" s="54"/>
      <c r="J57" s="54"/>
      <c r="K57" s="54"/>
      <c r="L57" s="54"/>
      <c r="M57" s="54"/>
      <c r="N57" s="54"/>
      <c r="O57" s="57"/>
      <c r="P57" s="57"/>
      <c r="Q57" s="57"/>
      <c r="R57" s="25"/>
      <c r="S57" s="57"/>
      <c r="T57" s="57"/>
      <c r="U57" s="57"/>
      <c r="V57" s="54"/>
      <c r="W57" s="54"/>
      <c r="X57" s="54"/>
      <c r="Y57" s="54"/>
      <c r="Z57" s="54"/>
      <c r="AA57" s="54"/>
      <c r="AB57" s="35"/>
      <c r="AC57" s="35"/>
      <c r="AD57" s="35"/>
      <c r="AE57" s="35"/>
      <c r="AF57" s="35"/>
      <c r="AG57" s="35"/>
      <c r="AH57" s="54"/>
      <c r="AI57" s="54"/>
      <c r="AJ57" s="54"/>
      <c r="AK57" s="54"/>
      <c r="AL57" s="54"/>
      <c r="AM57" s="54"/>
      <c r="AN57" s="29"/>
      <c r="AO57" s="29"/>
      <c r="AP57" s="29"/>
      <c r="AQ57" s="29"/>
      <c r="AR57" s="54"/>
      <c r="AS57" s="54"/>
      <c r="AT57" s="54"/>
      <c r="AU57" s="54"/>
      <c r="AV57" s="54"/>
      <c r="AW57" s="54"/>
    </row>
    <row r="58" spans="2:49" ht="11.25" customHeight="1" x14ac:dyDescent="0.15">
      <c r="B58" s="55"/>
      <c r="C58" s="55"/>
      <c r="D58" s="56"/>
      <c r="E58" s="56"/>
      <c r="F58" s="56"/>
      <c r="G58" s="56"/>
      <c r="H58" s="56"/>
      <c r="I58" s="54"/>
      <c r="J58" s="54"/>
      <c r="K58" s="54"/>
      <c r="L58" s="54"/>
      <c r="M58" s="54"/>
      <c r="N58" s="54"/>
      <c r="O58" s="57"/>
      <c r="P58" s="57"/>
      <c r="Q58" s="57"/>
      <c r="R58" s="25"/>
      <c r="S58" s="57"/>
      <c r="T58" s="57"/>
      <c r="U58" s="57"/>
      <c r="V58" s="54"/>
      <c r="W58" s="54"/>
      <c r="X58" s="54"/>
      <c r="Y58" s="54"/>
      <c r="Z58" s="54"/>
      <c r="AA58" s="54"/>
      <c r="AB58" s="35"/>
      <c r="AC58" s="35"/>
      <c r="AD58" s="35"/>
      <c r="AE58" s="35"/>
      <c r="AF58" s="35"/>
      <c r="AG58" s="35"/>
      <c r="AH58" s="54"/>
      <c r="AI58" s="54"/>
      <c r="AJ58" s="54"/>
      <c r="AK58" s="54"/>
      <c r="AL58" s="54"/>
      <c r="AM58" s="54"/>
      <c r="AN58" s="29"/>
      <c r="AO58" s="29"/>
      <c r="AP58" s="29"/>
      <c r="AQ58" s="29"/>
      <c r="AR58" s="54"/>
      <c r="AS58" s="54"/>
      <c r="AT58" s="54"/>
      <c r="AU58" s="54"/>
      <c r="AV58" s="54"/>
      <c r="AW58" s="54"/>
    </row>
    <row r="59" spans="2:49" ht="11.25" customHeight="1" x14ac:dyDescent="0.15">
      <c r="B59" s="55"/>
      <c r="C59" s="55"/>
      <c r="D59" s="61"/>
      <c r="E59" s="61"/>
      <c r="F59" s="61"/>
      <c r="G59" s="61"/>
      <c r="H59" s="61"/>
      <c r="I59" s="54"/>
      <c r="J59" s="54"/>
      <c r="K59" s="54"/>
      <c r="L59" s="54"/>
      <c r="M59" s="54"/>
      <c r="N59" s="54"/>
      <c r="O59" s="57"/>
      <c r="P59" s="57"/>
      <c r="Q59" s="57"/>
      <c r="R59" s="25"/>
      <c r="S59" s="57"/>
      <c r="T59" s="57"/>
      <c r="U59" s="57"/>
      <c r="V59" s="54"/>
      <c r="W59" s="54"/>
      <c r="X59" s="54"/>
      <c r="Y59" s="54"/>
      <c r="Z59" s="54"/>
      <c r="AA59" s="54"/>
      <c r="AB59" s="35"/>
      <c r="AC59" s="35"/>
      <c r="AD59" s="35"/>
      <c r="AE59" s="35"/>
      <c r="AF59" s="35"/>
      <c r="AG59" s="35"/>
      <c r="AH59" s="54"/>
      <c r="AI59" s="54"/>
      <c r="AJ59" s="54"/>
      <c r="AK59" s="54"/>
      <c r="AL59" s="54"/>
      <c r="AM59" s="54"/>
      <c r="AN59" s="29"/>
      <c r="AO59" s="29"/>
      <c r="AP59" s="29"/>
      <c r="AQ59" s="29"/>
      <c r="AR59" s="54"/>
      <c r="AS59" s="54"/>
      <c r="AT59" s="54"/>
      <c r="AU59" s="54"/>
      <c r="AV59" s="54"/>
      <c r="AW59" s="54"/>
    </row>
    <row r="60" spans="2:49" ht="11.25" customHeight="1" x14ac:dyDescent="0.15">
      <c r="B60" s="55"/>
      <c r="C60" s="55"/>
      <c r="D60" s="61"/>
      <c r="E60" s="61"/>
      <c r="F60" s="61"/>
      <c r="G60" s="61"/>
      <c r="H60" s="61"/>
      <c r="I60" s="54"/>
      <c r="J60" s="54"/>
      <c r="K60" s="54"/>
      <c r="L60" s="54"/>
      <c r="M60" s="54"/>
      <c r="N60" s="54"/>
      <c r="O60" s="57"/>
      <c r="P60" s="57"/>
      <c r="Q60" s="57"/>
      <c r="R60" s="25"/>
      <c r="S60" s="57"/>
      <c r="T60" s="57"/>
      <c r="U60" s="57"/>
      <c r="V60" s="54"/>
      <c r="W60" s="54"/>
      <c r="X60" s="54"/>
      <c r="Y60" s="54"/>
      <c r="Z60" s="54"/>
      <c r="AA60" s="54"/>
      <c r="AB60" s="35"/>
      <c r="AC60" s="35"/>
      <c r="AD60" s="35"/>
      <c r="AE60" s="35"/>
      <c r="AF60" s="35"/>
      <c r="AG60" s="35"/>
      <c r="AH60" s="54"/>
      <c r="AI60" s="54"/>
      <c r="AJ60" s="54"/>
      <c r="AK60" s="54"/>
      <c r="AL60" s="54"/>
      <c r="AM60" s="54"/>
      <c r="AN60" s="29"/>
      <c r="AO60" s="29"/>
      <c r="AP60" s="29"/>
      <c r="AQ60" s="29"/>
      <c r="AR60" s="54"/>
      <c r="AS60" s="54"/>
      <c r="AT60" s="54"/>
      <c r="AU60" s="54"/>
      <c r="AV60" s="54"/>
      <c r="AW60" s="54"/>
    </row>
    <row r="61" spans="2:49" ht="11.25" customHeight="1" x14ac:dyDescent="0.15">
      <c r="B61" s="55"/>
      <c r="C61" s="55"/>
      <c r="D61" s="56"/>
      <c r="E61" s="56"/>
      <c r="F61" s="56"/>
      <c r="G61" s="56"/>
      <c r="H61" s="56"/>
      <c r="I61" s="54"/>
      <c r="J61" s="54"/>
      <c r="K61" s="54"/>
      <c r="L61" s="54"/>
      <c r="M61" s="54"/>
      <c r="N61" s="54"/>
      <c r="O61" s="57"/>
      <c r="P61" s="57"/>
      <c r="Q61" s="57"/>
      <c r="R61" s="25"/>
      <c r="S61" s="57"/>
      <c r="T61" s="57"/>
      <c r="U61" s="57"/>
      <c r="V61" s="54"/>
      <c r="W61" s="54"/>
      <c r="X61" s="54"/>
      <c r="Y61" s="54"/>
      <c r="Z61" s="54"/>
      <c r="AA61" s="54"/>
      <c r="AB61" s="35"/>
      <c r="AC61" s="35"/>
      <c r="AD61" s="35"/>
      <c r="AE61" s="35"/>
      <c r="AF61" s="35"/>
      <c r="AG61" s="35"/>
      <c r="AH61" s="54"/>
      <c r="AI61" s="54"/>
      <c r="AJ61" s="54"/>
      <c r="AK61" s="54"/>
      <c r="AL61" s="54"/>
      <c r="AM61" s="54"/>
      <c r="AN61" s="29"/>
      <c r="AO61" s="29"/>
      <c r="AP61" s="29"/>
      <c r="AQ61" s="29"/>
      <c r="AR61" s="54"/>
      <c r="AS61" s="54"/>
      <c r="AT61" s="54"/>
      <c r="AU61" s="54"/>
      <c r="AV61" s="54"/>
      <c r="AW61" s="54"/>
    </row>
    <row r="62" spans="2:49" ht="11.25" customHeight="1" x14ac:dyDescent="0.15">
      <c r="B62" s="55"/>
      <c r="C62" s="55"/>
      <c r="D62" s="56"/>
      <c r="E62" s="56"/>
      <c r="F62" s="56"/>
      <c r="G62" s="56"/>
      <c r="H62" s="56"/>
      <c r="I62" s="54"/>
      <c r="J62" s="54"/>
      <c r="K62" s="54"/>
      <c r="L62" s="54"/>
      <c r="M62" s="54"/>
      <c r="N62" s="54"/>
      <c r="O62" s="57"/>
      <c r="P62" s="57"/>
      <c r="Q62" s="57"/>
      <c r="R62" s="25"/>
      <c r="S62" s="57"/>
      <c r="T62" s="57"/>
      <c r="U62" s="57"/>
      <c r="V62" s="54"/>
      <c r="W62" s="54"/>
      <c r="X62" s="54"/>
      <c r="Y62" s="54"/>
      <c r="Z62" s="54"/>
      <c r="AA62" s="54"/>
      <c r="AB62" s="35"/>
      <c r="AC62" s="35"/>
      <c r="AD62" s="35"/>
      <c r="AE62" s="35"/>
      <c r="AF62" s="35"/>
      <c r="AG62" s="35"/>
      <c r="AH62" s="54"/>
      <c r="AI62" s="54"/>
      <c r="AJ62" s="54"/>
      <c r="AK62" s="54"/>
      <c r="AL62" s="54"/>
      <c r="AM62" s="54"/>
      <c r="AN62" s="29"/>
      <c r="AO62" s="29"/>
      <c r="AP62" s="29"/>
      <c r="AQ62" s="29"/>
      <c r="AR62" s="54"/>
      <c r="AS62" s="54"/>
      <c r="AT62" s="54"/>
      <c r="AU62" s="54"/>
      <c r="AV62" s="54"/>
      <c r="AW62" s="54"/>
    </row>
    <row r="63" spans="2:49" ht="11.25" customHeight="1" x14ac:dyDescent="0.15">
      <c r="B63" s="55"/>
      <c r="C63" s="55"/>
      <c r="D63" s="56"/>
      <c r="E63" s="56"/>
      <c r="F63" s="56"/>
      <c r="G63" s="56"/>
      <c r="H63" s="56"/>
      <c r="I63" s="54"/>
      <c r="J63" s="54"/>
      <c r="K63" s="54"/>
      <c r="L63" s="54"/>
      <c r="M63" s="54"/>
      <c r="N63" s="54"/>
      <c r="O63" s="57"/>
      <c r="P63" s="57"/>
      <c r="Q63" s="57"/>
      <c r="R63" s="25"/>
      <c r="S63" s="57"/>
      <c r="T63" s="57"/>
      <c r="U63" s="57"/>
      <c r="V63" s="54"/>
      <c r="W63" s="54"/>
      <c r="X63" s="54"/>
      <c r="Y63" s="54"/>
      <c r="Z63" s="54"/>
      <c r="AA63" s="54"/>
      <c r="AB63" s="35"/>
      <c r="AC63" s="35"/>
      <c r="AD63" s="35"/>
      <c r="AE63" s="35"/>
      <c r="AF63" s="35"/>
      <c r="AG63" s="35"/>
      <c r="AH63" s="54"/>
      <c r="AI63" s="54"/>
      <c r="AJ63" s="54"/>
      <c r="AK63" s="54"/>
      <c r="AL63" s="54"/>
      <c r="AM63" s="54"/>
      <c r="AN63" s="29"/>
      <c r="AO63" s="29"/>
      <c r="AP63" s="29"/>
      <c r="AQ63" s="29"/>
      <c r="AR63" s="54"/>
      <c r="AS63" s="54"/>
      <c r="AT63" s="54"/>
      <c r="AU63" s="54"/>
      <c r="AV63" s="54"/>
      <c r="AW63" s="54"/>
    </row>
    <row r="64" spans="2:49" ht="11.25" customHeight="1" x14ac:dyDescent="0.15">
      <c r="B64" s="55"/>
      <c r="C64" s="55"/>
      <c r="D64" s="56"/>
      <c r="E64" s="56"/>
      <c r="F64" s="56"/>
      <c r="G64" s="56"/>
      <c r="H64" s="56"/>
      <c r="I64" s="54"/>
      <c r="J64" s="54"/>
      <c r="K64" s="54"/>
      <c r="L64" s="54"/>
      <c r="M64" s="54"/>
      <c r="N64" s="54"/>
      <c r="O64" s="57"/>
      <c r="P64" s="57"/>
      <c r="Q64" s="57"/>
      <c r="R64" s="25"/>
      <c r="S64" s="57"/>
      <c r="T64" s="57"/>
      <c r="U64" s="57"/>
      <c r="V64" s="54"/>
      <c r="W64" s="54"/>
      <c r="X64" s="54"/>
      <c r="Y64" s="54"/>
      <c r="Z64" s="54"/>
      <c r="AA64" s="54"/>
      <c r="AB64" s="29"/>
      <c r="AC64" s="29"/>
      <c r="AD64" s="29"/>
      <c r="AE64" s="29"/>
      <c r="AF64" s="29"/>
      <c r="AG64" s="29"/>
      <c r="AH64" s="54"/>
      <c r="AI64" s="54"/>
      <c r="AJ64" s="54"/>
      <c r="AK64" s="54"/>
      <c r="AL64" s="54"/>
      <c r="AM64" s="54"/>
      <c r="AN64" s="29"/>
      <c r="AO64" s="29"/>
      <c r="AP64" s="29"/>
      <c r="AQ64" s="29"/>
      <c r="AR64" s="54"/>
      <c r="AS64" s="54"/>
      <c r="AT64" s="54"/>
      <c r="AU64" s="54"/>
      <c r="AV64" s="54"/>
      <c r="AW64" s="54"/>
    </row>
    <row r="65" spans="2:49" ht="11.25" customHeight="1" x14ac:dyDescent="0.15">
      <c r="B65" s="55"/>
      <c r="C65" s="55"/>
      <c r="D65" s="56"/>
      <c r="E65" s="56"/>
      <c r="F65" s="56"/>
      <c r="G65" s="56"/>
      <c r="H65" s="56"/>
      <c r="I65" s="54"/>
      <c r="J65" s="54"/>
      <c r="K65" s="54"/>
      <c r="L65" s="54"/>
      <c r="M65" s="54"/>
      <c r="N65" s="54"/>
      <c r="O65" s="57"/>
      <c r="P65" s="57"/>
      <c r="Q65" s="57"/>
      <c r="R65" s="25"/>
      <c r="S65" s="57"/>
      <c r="T65" s="57"/>
      <c r="U65" s="57"/>
      <c r="V65" s="54"/>
      <c r="W65" s="54"/>
      <c r="X65" s="54"/>
      <c r="Y65" s="54"/>
      <c r="Z65" s="54"/>
      <c r="AA65" s="54"/>
      <c r="AB65" s="29"/>
      <c r="AC65" s="29"/>
      <c r="AD65" s="29"/>
      <c r="AE65" s="29"/>
      <c r="AF65" s="29"/>
      <c r="AG65" s="35"/>
      <c r="AH65" s="54"/>
      <c r="AI65" s="54"/>
      <c r="AJ65" s="54"/>
      <c r="AK65" s="54"/>
      <c r="AL65" s="54"/>
      <c r="AM65" s="54"/>
      <c r="AN65" s="29"/>
      <c r="AO65" s="29"/>
      <c r="AP65" s="29"/>
      <c r="AQ65" s="29"/>
      <c r="AR65" s="54"/>
      <c r="AS65" s="54"/>
      <c r="AT65" s="54"/>
      <c r="AU65" s="54"/>
      <c r="AV65" s="54"/>
      <c r="AW65" s="54"/>
    </row>
    <row r="66" spans="2:49" ht="11.25" customHeight="1" x14ac:dyDescent="0.15">
      <c r="B66" s="55"/>
      <c r="C66" s="55"/>
      <c r="D66" s="56"/>
      <c r="E66" s="56"/>
      <c r="F66" s="56"/>
      <c r="G66" s="56"/>
      <c r="H66" s="56"/>
      <c r="I66" s="54"/>
      <c r="J66" s="54"/>
      <c r="K66" s="54"/>
      <c r="L66" s="54"/>
      <c r="M66" s="54"/>
      <c r="N66" s="54"/>
      <c r="O66" s="57"/>
      <c r="P66" s="57"/>
      <c r="Q66" s="57"/>
      <c r="R66" s="25"/>
      <c r="S66" s="57"/>
      <c r="T66" s="57"/>
      <c r="U66" s="57"/>
      <c r="V66" s="54"/>
      <c r="W66" s="54"/>
      <c r="X66" s="54"/>
      <c r="Y66" s="54"/>
      <c r="Z66" s="54"/>
      <c r="AA66" s="54"/>
      <c r="AB66" s="29"/>
      <c r="AC66" s="29"/>
      <c r="AD66" s="29"/>
      <c r="AE66" s="29"/>
      <c r="AF66" s="29"/>
      <c r="AG66" s="29"/>
      <c r="AH66" s="54"/>
      <c r="AI66" s="54"/>
      <c r="AJ66" s="54"/>
      <c r="AK66" s="54"/>
      <c r="AL66" s="54"/>
      <c r="AM66" s="54"/>
      <c r="AN66" s="29"/>
      <c r="AO66" s="29"/>
      <c r="AP66" s="29"/>
      <c r="AQ66" s="29"/>
      <c r="AR66" s="54"/>
      <c r="AS66" s="54"/>
      <c r="AT66" s="54"/>
      <c r="AU66" s="54"/>
      <c r="AV66" s="54"/>
      <c r="AW66" s="54"/>
    </row>
    <row r="67" spans="2:49" ht="9" customHeight="1" x14ac:dyDescent="0.15">
      <c r="B67" s="1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  <c r="AS67" s="21"/>
      <c r="AT67" s="21"/>
      <c r="AU67" s="21"/>
      <c r="AV67" s="21"/>
      <c r="AW67" s="21"/>
    </row>
    <row r="68" spans="2:49" ht="9" customHeight="1" x14ac:dyDescent="0.15">
      <c r="B68" s="1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2"/>
      <c r="AS68" s="11"/>
      <c r="AT68" s="11"/>
      <c r="AU68" s="11"/>
      <c r="AV68" s="11"/>
      <c r="AW68" s="11"/>
    </row>
    <row r="69" spans="2:49" ht="9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2"/>
      <c r="AS69" s="11"/>
      <c r="AT69" s="11"/>
      <c r="AU69" s="11"/>
      <c r="AV69" s="11"/>
      <c r="AW69" s="11"/>
    </row>
    <row r="70" spans="2:49" ht="9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2"/>
      <c r="AS70" s="11"/>
      <c r="AT70" s="11"/>
      <c r="AU70" s="11"/>
      <c r="AV70" s="11"/>
      <c r="AW70" s="11"/>
    </row>
    <row r="71" spans="2:49" ht="9" customHeight="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2"/>
      <c r="AS71" s="11"/>
      <c r="AT71" s="11"/>
      <c r="AU71" s="11"/>
      <c r="AV71" s="11"/>
      <c r="AW71" s="11"/>
    </row>
    <row r="72" spans="2:49" ht="9" customHeight="1" x14ac:dyDescent="0.15">
      <c r="AR72" s="3"/>
    </row>
  </sheetData>
  <mergeCells count="336">
    <mergeCell ref="K2:M3"/>
    <mergeCell ref="N2:O3"/>
    <mergeCell ref="Q2:AA3"/>
    <mergeCell ref="AB2:AE3"/>
    <mergeCell ref="AG2:AY3"/>
    <mergeCell ref="AQ8:AR9"/>
    <mergeCell ref="U8:V9"/>
    <mergeCell ref="W8:X9"/>
    <mergeCell ref="B5:D7"/>
    <mergeCell ref="E5:G7"/>
    <mergeCell ref="H5:L7"/>
    <mergeCell ref="M5:Q7"/>
    <mergeCell ref="R5:V7"/>
    <mergeCell ref="AW5:AY7"/>
    <mergeCell ref="AG8:AH9"/>
    <mergeCell ref="B8:B9"/>
    <mergeCell ref="C8:G9"/>
    <mergeCell ref="H8:L9"/>
    <mergeCell ref="M8:N9"/>
    <mergeCell ref="P8:Q9"/>
    <mergeCell ref="R8:S9"/>
    <mergeCell ref="AJ8:AK9"/>
    <mergeCell ref="AL8:AM9"/>
    <mergeCell ref="AO8:AP9"/>
    <mergeCell ref="AQ5:AR7"/>
    <mergeCell ref="AS5:AT7"/>
    <mergeCell ref="AU5:AV7"/>
    <mergeCell ref="W5:AA7"/>
    <mergeCell ref="AB5:AF7"/>
    <mergeCell ref="AG5:AK7"/>
    <mergeCell ref="AL5:AP7"/>
    <mergeCell ref="BF5:BF7"/>
    <mergeCell ref="BJ5:BJ7"/>
    <mergeCell ref="AS8:AT9"/>
    <mergeCell ref="AU8:AV9"/>
    <mergeCell ref="AW8:AY9"/>
    <mergeCell ref="AZ8:BA9"/>
    <mergeCell ref="AZ5:BA7"/>
    <mergeCell ref="BB5:BB7"/>
    <mergeCell ref="BD5:BD7"/>
    <mergeCell ref="BE5:BE7"/>
    <mergeCell ref="BI8:BI9"/>
    <mergeCell ref="BJ8:BJ9"/>
    <mergeCell ref="BK8:BK9"/>
    <mergeCell ref="BL8:BL9"/>
    <mergeCell ref="BB8:BB9"/>
    <mergeCell ref="BD8:BD9"/>
    <mergeCell ref="BE8:BE9"/>
    <mergeCell ref="BF8:BF9"/>
    <mergeCell ref="M10:Q11"/>
    <mergeCell ref="R10:S11"/>
    <mergeCell ref="U10:V11"/>
    <mergeCell ref="W10:X11"/>
    <mergeCell ref="BB10:BB11"/>
    <mergeCell ref="BD10:BD11"/>
    <mergeCell ref="BE10:BE11"/>
    <mergeCell ref="BF10:BF11"/>
    <mergeCell ref="AS10:AT11"/>
    <mergeCell ref="AU10:AV11"/>
    <mergeCell ref="AW10:AY11"/>
    <mergeCell ref="AZ10:BA11"/>
    <mergeCell ref="BI10:BI11"/>
    <mergeCell ref="BJ10:BJ11"/>
    <mergeCell ref="BK10:BK11"/>
    <mergeCell ref="Z8:AA9"/>
    <mergeCell ref="AB8:AC9"/>
    <mergeCell ref="AE8:AF9"/>
    <mergeCell ref="B10:B11"/>
    <mergeCell ref="C10:G11"/>
    <mergeCell ref="H10:I11"/>
    <mergeCell ref="K10:L11"/>
    <mergeCell ref="AJ10:AK11"/>
    <mergeCell ref="AL10:AM11"/>
    <mergeCell ref="AO10:AP11"/>
    <mergeCell ref="AQ10:AR11"/>
    <mergeCell ref="Z10:AA11"/>
    <mergeCell ref="AB10:AC11"/>
    <mergeCell ref="AE10:AF11"/>
    <mergeCell ref="AG10:AH11"/>
    <mergeCell ref="B12:B13"/>
    <mergeCell ref="C12:G13"/>
    <mergeCell ref="H12:I13"/>
    <mergeCell ref="K12:L13"/>
    <mergeCell ref="M12:N13"/>
    <mergeCell ref="P12:Q13"/>
    <mergeCell ref="R12:V13"/>
    <mergeCell ref="AG12:AH13"/>
    <mergeCell ref="AJ12:AK13"/>
    <mergeCell ref="AL12:AM13"/>
    <mergeCell ref="AO12:AP13"/>
    <mergeCell ref="W12:X13"/>
    <mergeCell ref="Z12:AA13"/>
    <mergeCell ref="AB12:AC13"/>
    <mergeCell ref="AE12:AF13"/>
    <mergeCell ref="BJ12:BJ13"/>
    <mergeCell ref="BK12:BK13"/>
    <mergeCell ref="AZ12:BA13"/>
    <mergeCell ref="BB12:BB13"/>
    <mergeCell ref="BD12:BD13"/>
    <mergeCell ref="BE12:BE13"/>
    <mergeCell ref="B14:B15"/>
    <mergeCell ref="C14:G15"/>
    <mergeCell ref="H14:I15"/>
    <mergeCell ref="K14:L15"/>
    <mergeCell ref="BF12:BF13"/>
    <mergeCell ref="BI12:BI13"/>
    <mergeCell ref="AQ12:AR13"/>
    <mergeCell ref="AS12:AT13"/>
    <mergeCell ref="AU12:AV13"/>
    <mergeCell ref="AW12:AY13"/>
    <mergeCell ref="W14:AA15"/>
    <mergeCell ref="AB14:AC15"/>
    <mergeCell ref="AE14:AF15"/>
    <mergeCell ref="AG14:AH15"/>
    <mergeCell ref="M14:N15"/>
    <mergeCell ref="P14:Q15"/>
    <mergeCell ref="R14:S15"/>
    <mergeCell ref="U14:V15"/>
    <mergeCell ref="AW14:AY15"/>
    <mergeCell ref="AZ14:BA15"/>
    <mergeCell ref="AJ14:AK15"/>
    <mergeCell ref="AL14:AM15"/>
    <mergeCell ref="AO14:AP15"/>
    <mergeCell ref="AQ14:AR15"/>
    <mergeCell ref="BK14:BK15"/>
    <mergeCell ref="B16:B17"/>
    <mergeCell ref="C16:G17"/>
    <mergeCell ref="H16:I17"/>
    <mergeCell ref="K16:L17"/>
    <mergeCell ref="M16:N17"/>
    <mergeCell ref="P16:Q17"/>
    <mergeCell ref="R16:S17"/>
    <mergeCell ref="BB14:BB15"/>
    <mergeCell ref="BD14:BD15"/>
    <mergeCell ref="U16:V17"/>
    <mergeCell ref="W16:X17"/>
    <mergeCell ref="Z16:AA17"/>
    <mergeCell ref="AB16:AF17"/>
    <mergeCell ref="BI14:BI15"/>
    <mergeCell ref="BJ14:BJ15"/>
    <mergeCell ref="BE14:BE15"/>
    <mergeCell ref="BF14:BF15"/>
    <mergeCell ref="AS14:AT15"/>
    <mergeCell ref="AU14:AV15"/>
    <mergeCell ref="AS16:AT17"/>
    <mergeCell ref="AU16:AV17"/>
    <mergeCell ref="AW16:AY17"/>
    <mergeCell ref="AG16:AH17"/>
    <mergeCell ref="AJ16:AK17"/>
    <mergeCell ref="AL16:AM17"/>
    <mergeCell ref="AO16:AP17"/>
    <mergeCell ref="AG18:AK18"/>
    <mergeCell ref="BJ16:BJ17"/>
    <mergeCell ref="BK16:BK17"/>
    <mergeCell ref="AZ16:BA17"/>
    <mergeCell ref="BB16:BB17"/>
    <mergeCell ref="BD16:BD17"/>
    <mergeCell ref="BE16:BE17"/>
    <mergeCell ref="BF16:BF17"/>
    <mergeCell ref="BI16:BI17"/>
    <mergeCell ref="AQ16:AR17"/>
    <mergeCell ref="AL18:AP18"/>
    <mergeCell ref="H18:L18"/>
    <mergeCell ref="M18:Q18"/>
    <mergeCell ref="R18:V18"/>
    <mergeCell ref="W18:AA18"/>
    <mergeCell ref="AB18:AF18"/>
    <mergeCell ref="Z19:AA20"/>
    <mergeCell ref="AB19:AC20"/>
    <mergeCell ref="AE19:AF20"/>
    <mergeCell ref="AG19:AH20"/>
    <mergeCell ref="P19:Q20"/>
    <mergeCell ref="R19:S20"/>
    <mergeCell ref="U19:V20"/>
    <mergeCell ref="W19:X20"/>
    <mergeCell ref="BF19:BF20"/>
    <mergeCell ref="BI19:BI20"/>
    <mergeCell ref="BJ19:BJ20"/>
    <mergeCell ref="AJ19:AK20"/>
    <mergeCell ref="AL19:AM20"/>
    <mergeCell ref="AO19:AP20"/>
    <mergeCell ref="BD19:BD20"/>
    <mergeCell ref="BK19:BK20"/>
    <mergeCell ref="B21:D28"/>
    <mergeCell ref="E21:G28"/>
    <mergeCell ref="H21:BA22"/>
    <mergeCell ref="BI21:BI22"/>
    <mergeCell ref="BJ21:BJ22"/>
    <mergeCell ref="BK21:BK22"/>
    <mergeCell ref="H25:BA26"/>
    <mergeCell ref="H27:BA28"/>
    <mergeCell ref="BE19:BE20"/>
    <mergeCell ref="B19:G20"/>
    <mergeCell ref="H19:I20"/>
    <mergeCell ref="K19:L20"/>
    <mergeCell ref="M19:N20"/>
    <mergeCell ref="AH29:AW30"/>
    <mergeCell ref="C31:M32"/>
    <mergeCell ref="AH31:AM32"/>
    <mergeCell ref="AR31:AW32"/>
    <mergeCell ref="BL21:BL22"/>
    <mergeCell ref="H23:BA24"/>
    <mergeCell ref="BH23:BH24"/>
    <mergeCell ref="BI23:BI24"/>
    <mergeCell ref="BJ23:BJ24"/>
    <mergeCell ref="BK23:BK24"/>
    <mergeCell ref="V33:AA34"/>
    <mergeCell ref="AH33:AM34"/>
    <mergeCell ref="AR33:AW34"/>
    <mergeCell ref="B33:C34"/>
    <mergeCell ref="D33:H34"/>
    <mergeCell ref="I33:N34"/>
    <mergeCell ref="O33:Q34"/>
    <mergeCell ref="V39:AA40"/>
    <mergeCell ref="S35:U36"/>
    <mergeCell ref="V35:AA36"/>
    <mergeCell ref="AH35:AM36"/>
    <mergeCell ref="AR35:AW36"/>
    <mergeCell ref="B35:C36"/>
    <mergeCell ref="D35:H36"/>
    <mergeCell ref="I35:N36"/>
    <mergeCell ref="O35:Q36"/>
    <mergeCell ref="S37:U38"/>
    <mergeCell ref="V37:AA38"/>
    <mergeCell ref="AH37:AM38"/>
    <mergeCell ref="AR37:AW38"/>
    <mergeCell ref="B37:C38"/>
    <mergeCell ref="D37:H38"/>
    <mergeCell ref="I37:N38"/>
    <mergeCell ref="B41:C42"/>
    <mergeCell ref="D41:H42"/>
    <mergeCell ref="B39:C40"/>
    <mergeCell ref="D39:H40"/>
    <mergeCell ref="I39:N40"/>
    <mergeCell ref="O39:Q40"/>
    <mergeCell ref="I41:N42"/>
    <mergeCell ref="O41:Q42"/>
    <mergeCell ref="S33:U34"/>
    <mergeCell ref="AR43:AW44"/>
    <mergeCell ref="I43:N44"/>
    <mergeCell ref="O43:Q44"/>
    <mergeCell ref="AH39:AM40"/>
    <mergeCell ref="AR39:AW40"/>
    <mergeCell ref="AH41:AM42"/>
    <mergeCell ref="AR41:AW42"/>
    <mergeCell ref="S39:U40"/>
    <mergeCell ref="O37:Q38"/>
    <mergeCell ref="S41:U42"/>
    <mergeCell ref="V41:AA42"/>
    <mergeCell ref="B43:C44"/>
    <mergeCell ref="C45:M46"/>
    <mergeCell ref="B47:C48"/>
    <mergeCell ref="D47:H48"/>
    <mergeCell ref="I47:N48"/>
    <mergeCell ref="D43:H44"/>
    <mergeCell ref="S43:U44"/>
    <mergeCell ref="V43:AA44"/>
    <mergeCell ref="AH43:AM44"/>
    <mergeCell ref="AH47:AM48"/>
    <mergeCell ref="AR47:AW48"/>
    <mergeCell ref="B49:C50"/>
    <mergeCell ref="D49:H50"/>
    <mergeCell ref="I49:N50"/>
    <mergeCell ref="O49:Q50"/>
    <mergeCell ref="S49:U50"/>
    <mergeCell ref="V49:AA50"/>
    <mergeCell ref="AH49:AM50"/>
    <mergeCell ref="AR49:AW50"/>
    <mergeCell ref="O47:Q48"/>
    <mergeCell ref="S47:U48"/>
    <mergeCell ref="V47:AA48"/>
    <mergeCell ref="S51:U52"/>
    <mergeCell ref="V51:AA52"/>
    <mergeCell ref="AH51:AM52"/>
    <mergeCell ref="AR51:AW52"/>
    <mergeCell ref="B51:C52"/>
    <mergeCell ref="D51:H52"/>
    <mergeCell ref="I51:N52"/>
    <mergeCell ref="O51:Q52"/>
    <mergeCell ref="S53:U54"/>
    <mergeCell ref="V53:AA54"/>
    <mergeCell ref="AH53:AM54"/>
    <mergeCell ref="AR53:AW54"/>
    <mergeCell ref="B53:C54"/>
    <mergeCell ref="D53:H54"/>
    <mergeCell ref="I53:N54"/>
    <mergeCell ref="O53:Q54"/>
    <mergeCell ref="S55:U56"/>
    <mergeCell ref="V55:AA56"/>
    <mergeCell ref="AH55:AM56"/>
    <mergeCell ref="AR55:AW56"/>
    <mergeCell ref="B55:C56"/>
    <mergeCell ref="D55:H56"/>
    <mergeCell ref="I55:N56"/>
    <mergeCell ref="O55:Q56"/>
    <mergeCell ref="B59:C60"/>
    <mergeCell ref="D59:H60"/>
    <mergeCell ref="B57:C58"/>
    <mergeCell ref="D57:H58"/>
    <mergeCell ref="I57:N58"/>
    <mergeCell ref="O57:Q58"/>
    <mergeCell ref="I59:N60"/>
    <mergeCell ref="O59:Q60"/>
    <mergeCell ref="B61:C62"/>
    <mergeCell ref="D61:H62"/>
    <mergeCell ref="I61:N62"/>
    <mergeCell ref="O61:Q62"/>
    <mergeCell ref="AH57:AM58"/>
    <mergeCell ref="AR57:AW58"/>
    <mergeCell ref="AH59:AM60"/>
    <mergeCell ref="AR59:AW60"/>
    <mergeCell ref="S57:U58"/>
    <mergeCell ref="V57:AA58"/>
    <mergeCell ref="S59:U60"/>
    <mergeCell ref="S61:U62"/>
    <mergeCell ref="V61:AA62"/>
    <mergeCell ref="AH61:AM62"/>
    <mergeCell ref="AR61:AW62"/>
    <mergeCell ref="V59:AA60"/>
    <mergeCell ref="C67:N68"/>
    <mergeCell ref="AH63:AM64"/>
    <mergeCell ref="AR63:AW64"/>
    <mergeCell ref="B65:C66"/>
    <mergeCell ref="D65:H66"/>
    <mergeCell ref="I65:N66"/>
    <mergeCell ref="O65:Q66"/>
    <mergeCell ref="S65:U66"/>
    <mergeCell ref="V65:AA66"/>
    <mergeCell ref="AR65:AW66"/>
    <mergeCell ref="AH65:AM66"/>
    <mergeCell ref="B63:C64"/>
    <mergeCell ref="D63:H64"/>
    <mergeCell ref="I63:N64"/>
    <mergeCell ref="O63:Q64"/>
    <mergeCell ref="S63:U64"/>
    <mergeCell ref="V63:AA64"/>
  </mergeCells>
  <phoneticPr fontId="3"/>
  <conditionalFormatting sqref="AB8:AB14 R8:S11 W8:X13 AC8:AC13 M8 AL8:AM17 M12:N17 R14:S17 W16:X17 H10:I17 AG8:AH17">
    <cfRule type="expression" dxfId="349" priority="172" stopIfTrue="1">
      <formula>H8&gt;K8</formula>
    </cfRule>
    <cfRule type="expression" dxfId="348" priority="173" stopIfTrue="1">
      <formula>H8=K8</formula>
    </cfRule>
  </conditionalFormatting>
  <conditionalFormatting sqref="P8:Q9 U8:V11 Z8:AA13 AE8:AF15 AO8:AP17 P12:Q17 U14:V17 Z16:AA17 K10:L17 AJ8:AK17">
    <cfRule type="expression" dxfId="347" priority="170" stopIfTrue="1">
      <formula>H8=K8</formula>
    </cfRule>
    <cfRule type="expression" dxfId="346" priority="171" stopIfTrue="1">
      <formula>H8&lt;K8</formula>
    </cfRule>
  </conditionalFormatting>
  <conditionalFormatting sqref="O33:Q44 O47:Q66">
    <cfRule type="expression" dxfId="345" priority="168" stopIfTrue="1">
      <formula>O33&gt;S33</formula>
    </cfRule>
    <cfRule type="expression" dxfId="344" priority="169" stopIfTrue="1">
      <formula>O33=S33</formula>
    </cfRule>
  </conditionalFormatting>
  <conditionalFormatting sqref="S33:U44 S47:U66">
    <cfRule type="expression" dxfId="343" priority="166" stopIfTrue="1">
      <formula>S33&gt;O33</formula>
    </cfRule>
    <cfRule type="expression" dxfId="342" priority="167" stopIfTrue="1">
      <formula>S33=O33</formula>
    </cfRule>
  </conditionalFormatting>
  <conditionalFormatting sqref="C8:E17">
    <cfRule type="expression" dxfId="341" priority="163" stopIfTrue="1">
      <formula>AZ8=1</formula>
    </cfRule>
    <cfRule type="expression" dxfId="340" priority="164" stopIfTrue="1">
      <formula>AZ8=2</formula>
    </cfRule>
    <cfRule type="expression" dxfId="339" priority="165" stopIfTrue="1">
      <formula>AZ8=3</formula>
    </cfRule>
  </conditionalFormatting>
  <conditionalFormatting sqref="F8:G17">
    <cfRule type="expression" dxfId="338" priority="160" stopIfTrue="1">
      <formula>#REF!=1</formula>
    </cfRule>
    <cfRule type="expression" dxfId="337" priority="161" stopIfTrue="1">
      <formula>#REF!=2</formula>
    </cfRule>
    <cfRule type="expression" dxfId="336" priority="162" stopIfTrue="1">
      <formula>#REF!=3</formula>
    </cfRule>
  </conditionalFormatting>
  <conditionalFormatting sqref="BI21:BL21">
    <cfRule type="expression" dxfId="335" priority="159" stopIfTrue="1">
      <formula>BI21=FALSE</formula>
    </cfRule>
  </conditionalFormatting>
  <conditionalFormatting sqref="AZ8 AZ10 AZ12 AZ14 AZ16">
    <cfRule type="expression" dxfId="334" priority="156" stopIfTrue="1">
      <formula>$AZ$8=1</formula>
    </cfRule>
    <cfRule type="expression" dxfId="333" priority="157" stopIfTrue="1">
      <formula>$AZ$8=2</formula>
    </cfRule>
    <cfRule type="expression" dxfId="332" priority="158" stopIfTrue="1">
      <formula>$AZ$8=3</formula>
    </cfRule>
  </conditionalFormatting>
  <conditionalFormatting sqref="AZ10">
    <cfRule type="expression" dxfId="331" priority="153" stopIfTrue="1">
      <formula>$AZ$10=1</formula>
    </cfRule>
    <cfRule type="expression" dxfId="330" priority="154" stopIfTrue="1">
      <formula>$AZ$10=2</formula>
    </cfRule>
    <cfRule type="expression" dxfId="329" priority="155" stopIfTrue="1">
      <formula>$AZ$10=3</formula>
    </cfRule>
  </conditionalFormatting>
  <conditionalFormatting sqref="AZ12">
    <cfRule type="expression" dxfId="328" priority="150" stopIfTrue="1">
      <formula>$AZ$12=1</formula>
    </cfRule>
    <cfRule type="expression" dxfId="327" priority="151" stopIfTrue="1">
      <formula>$AZ$12=2</formula>
    </cfRule>
    <cfRule type="expression" dxfId="326" priority="152" stopIfTrue="1">
      <formula>$AZ$12=3</formula>
    </cfRule>
  </conditionalFormatting>
  <conditionalFormatting sqref="AZ14">
    <cfRule type="expression" dxfId="325" priority="147" stopIfTrue="1">
      <formula>$AZ$14=1</formula>
    </cfRule>
    <cfRule type="expression" dxfId="324" priority="148" stopIfTrue="1">
      <formula>$AZ$14=2</formula>
    </cfRule>
    <cfRule type="expression" dxfId="323" priority="149" stopIfTrue="1">
      <formula>$AZ$14=3</formula>
    </cfRule>
  </conditionalFormatting>
  <conditionalFormatting sqref="H19 AL19 AD19:AE19 W19 O19:P19 AG19 AI19:AJ19 Y19:Z19 AB19 AN19:AO19 BI21:BL21 R19 T19:U19 J19:K19 M19">
    <cfRule type="expression" dxfId="322" priority="143" stopIfTrue="1">
      <formula>$H$19=FALSE</formula>
    </cfRule>
  </conditionalFormatting>
  <conditionalFormatting sqref="K19:L20 P19:Q20 U19:V20 Z19:AA20 AE19:AF20 AJ19:AK20 AO19:AP20">
    <cfRule type="expression" dxfId="321" priority="142" stopIfTrue="1">
      <formula>$K$19=FALSE</formula>
    </cfRule>
  </conditionalFormatting>
  <conditionalFormatting sqref="M19:N20">
    <cfRule type="expression" dxfId="320" priority="141" stopIfTrue="1">
      <formula>$M$19=FALSE</formula>
    </cfRule>
  </conditionalFormatting>
  <conditionalFormatting sqref="P19:Q20">
    <cfRule type="expression" dxfId="319" priority="140" stopIfTrue="1">
      <formula>$P$19=FALSE</formula>
    </cfRule>
  </conditionalFormatting>
  <conditionalFormatting sqref="R19:S20">
    <cfRule type="expression" dxfId="318" priority="139" stopIfTrue="1">
      <formula>$R$19=FALSE</formula>
    </cfRule>
  </conditionalFormatting>
  <conditionalFormatting sqref="U19:V20">
    <cfRule type="expression" dxfId="317" priority="138" stopIfTrue="1">
      <formula>$U$19=FALSE</formula>
    </cfRule>
  </conditionalFormatting>
  <conditionalFormatting sqref="W19:X20">
    <cfRule type="expression" dxfId="316" priority="137" stopIfTrue="1">
      <formula>$W$19=FALSE</formula>
    </cfRule>
  </conditionalFormatting>
  <conditionalFormatting sqref="Z19:AA20">
    <cfRule type="expression" dxfId="315" priority="136" stopIfTrue="1">
      <formula>$Z$19=FALSE</formula>
    </cfRule>
  </conditionalFormatting>
  <conditionalFormatting sqref="W19:X20 Z19:AC20">
    <cfRule type="expression" dxfId="314" priority="135" stopIfTrue="1">
      <formula>$AB$19=FALSE</formula>
    </cfRule>
  </conditionalFormatting>
  <conditionalFormatting sqref="AE19:AF20">
    <cfRule type="expression" dxfId="313" priority="134" stopIfTrue="1">
      <formula>$AE$19=FALSE</formula>
    </cfRule>
  </conditionalFormatting>
  <conditionalFormatting sqref="AG19:AH20">
    <cfRule type="expression" dxfId="312" priority="133" stopIfTrue="1">
      <formula>$AG$19=FALSE</formula>
    </cfRule>
  </conditionalFormatting>
  <conditionalFormatting sqref="AJ19:AK20">
    <cfRule type="expression" dxfId="311" priority="132" stopIfTrue="1">
      <formula>$AJ$19=FALSE</formula>
    </cfRule>
  </conditionalFormatting>
  <conditionalFormatting sqref="AL19:AM20">
    <cfRule type="expression" dxfId="310" priority="131" stopIfTrue="1">
      <formula>$AL$19=FALSE</formula>
    </cfRule>
  </conditionalFormatting>
  <conditionalFormatting sqref="AO19:AP20">
    <cfRule type="expression" dxfId="309" priority="130" stopIfTrue="1">
      <formula>$AO$19=FALSE</formula>
    </cfRule>
  </conditionalFormatting>
  <conditionalFormatting sqref="AZ8 AZ10 AZ12 AZ14 AZ16">
    <cfRule type="expression" dxfId="308" priority="127" stopIfTrue="1">
      <formula>$AZ$16=1</formula>
    </cfRule>
    <cfRule type="expression" dxfId="307" priority="128" stopIfTrue="1">
      <formula>$AZ$16=2</formula>
    </cfRule>
    <cfRule type="expression" dxfId="306" priority="129" stopIfTrue="1">
      <formula>$AZ$16=3</formula>
    </cfRule>
  </conditionalFormatting>
  <conditionalFormatting sqref="C16:E17">
    <cfRule type="expression" dxfId="305" priority="121" stopIfTrue="1">
      <formula>AZ16=1</formula>
    </cfRule>
    <cfRule type="expression" dxfId="304" priority="122" stopIfTrue="1">
      <formula>AZ16=2</formula>
    </cfRule>
    <cfRule type="expression" dxfId="303" priority="123" stopIfTrue="1">
      <formula>AZ16=3</formula>
    </cfRule>
  </conditionalFormatting>
  <conditionalFormatting sqref="AZ8 AZ10 AZ12 AZ14 AZ16">
    <cfRule type="expression" dxfId="302" priority="118" stopIfTrue="1">
      <formula>$BA$8=1</formula>
    </cfRule>
    <cfRule type="expression" dxfId="301" priority="119" stopIfTrue="1">
      <formula>$BA$8=2</formula>
    </cfRule>
    <cfRule type="expression" dxfId="300" priority="120" stopIfTrue="1">
      <formula>$BA$8=3</formula>
    </cfRule>
  </conditionalFormatting>
  <conditionalFormatting sqref="AZ10">
    <cfRule type="expression" dxfId="299" priority="115" stopIfTrue="1">
      <formula>$BA$10=1</formula>
    </cfRule>
    <cfRule type="expression" dxfId="298" priority="116" stopIfTrue="1">
      <formula>$BA$10=2</formula>
    </cfRule>
    <cfRule type="expression" dxfId="297" priority="117" stopIfTrue="1">
      <formula>$BA$10=3</formula>
    </cfRule>
  </conditionalFormatting>
  <conditionalFormatting sqref="AZ12">
    <cfRule type="expression" dxfId="296" priority="112" stopIfTrue="1">
      <formula>$BA$12=1</formula>
    </cfRule>
    <cfRule type="expression" dxfId="295" priority="113" stopIfTrue="1">
      <formula>$BA$12=2</formula>
    </cfRule>
    <cfRule type="expression" dxfId="294" priority="114" stopIfTrue="1">
      <formula>$BA$12=3</formula>
    </cfRule>
  </conditionalFormatting>
  <conditionalFormatting sqref="AZ14">
    <cfRule type="expression" dxfId="293" priority="109" stopIfTrue="1">
      <formula>$BA$14=1</formula>
    </cfRule>
    <cfRule type="expression" dxfId="292" priority="110" stopIfTrue="1">
      <formula>$BA$14=2</formula>
    </cfRule>
    <cfRule type="expression" dxfId="291" priority="111" stopIfTrue="1">
      <formula>$BA$14=3</formula>
    </cfRule>
  </conditionalFormatting>
  <conditionalFormatting sqref="AZ8 AZ10 AZ12 AZ14 AZ16">
    <cfRule type="expression" dxfId="290" priority="103" stopIfTrue="1">
      <formula>$BA$16=1</formula>
    </cfRule>
    <cfRule type="expression" dxfId="289" priority="104" stopIfTrue="1">
      <formula>$BA$16=2</formula>
    </cfRule>
    <cfRule type="expression" dxfId="288" priority="105" stopIfTrue="1">
      <formula>$BA$16=3</formula>
    </cfRule>
  </conditionalFormatting>
  <conditionalFormatting sqref="AO16:AP17">
    <cfRule type="expression" dxfId="287" priority="98" stopIfTrue="1">
      <formula>AL16=AO16</formula>
    </cfRule>
    <cfRule type="expression" dxfId="286" priority="99" stopIfTrue="1">
      <formula>AL16&lt;AO16</formula>
    </cfRule>
  </conditionalFormatting>
  <conditionalFormatting sqref="BI21:BL21 BI8:BK17 BL8:BL9 AZ8 AZ10 AZ12 AZ14 AZ16">
    <cfRule type="expression" dxfId="285" priority="93" stopIfTrue="1">
      <formula>AZ8=1</formula>
    </cfRule>
    <cfRule type="expression" dxfId="284" priority="94" stopIfTrue="1">
      <formula>AZ8=2</formula>
    </cfRule>
  </conditionalFormatting>
  <conditionalFormatting sqref="B5">
    <cfRule type="expression" dxfId="283" priority="91" stopIfTrue="1">
      <formula>B5&gt;E5</formula>
    </cfRule>
    <cfRule type="expression" dxfId="282" priority="92" stopIfTrue="1">
      <formula>B5=E5</formula>
    </cfRule>
  </conditionalFormatting>
  <conditionalFormatting sqref="AJ16:AK17">
    <cfRule type="expression" dxfId="281" priority="3" stopIfTrue="1">
      <formula>AG16=AJ16</formula>
    </cfRule>
    <cfRule type="expression" dxfId="280" priority="4" stopIfTrue="1">
      <formula>AG16&lt;AJ16</formula>
    </cfRule>
  </conditionalFormatting>
  <printOptions horizontalCentered="1" verticalCentered="1"/>
  <pageMargins left="0.78740157480314965" right="0" top="0.19685039370078741" bottom="0.19685039370078741" header="0.51181102362204722" footer="0.51181102362204722"/>
  <pageSetup paperSize="9" scale="93" orientation="portrait" horizontalDpi="4294967293" r:id="rId1"/>
  <headerFooter alignWithMargins="0"/>
  <colBreaks count="1" manualBreakCount="1">
    <brk id="5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2"/>
  <sheetViews>
    <sheetView view="pageBreakPreview" zoomScale="85" zoomScaleNormal="100" zoomScaleSheetLayoutView="85" workbookViewId="0">
      <selection activeCell="B2" sqref="B2"/>
    </sheetView>
  </sheetViews>
  <sheetFormatPr defaultColWidth="1.875" defaultRowHeight="9" customHeight="1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2.625" style="1" customWidth="1"/>
    <col min="55" max="55" width="3.75" style="1" customWidth="1"/>
    <col min="56" max="57" width="4.125" style="1" customWidth="1"/>
    <col min="58" max="58" width="8.625" style="1" bestFit="1" customWidth="1"/>
    <col min="59" max="59" width="1.875" style="1"/>
    <col min="60" max="60" width="3.375" style="1" bestFit="1" customWidth="1"/>
    <col min="61" max="61" width="5.25" style="1" bestFit="1" customWidth="1"/>
    <col min="62" max="62" width="9" style="1" bestFit="1" customWidth="1"/>
    <col min="63" max="63" width="8.375" style="1" bestFit="1" customWidth="1"/>
    <col min="64" max="64" width="8.375" style="1" customWidth="1"/>
    <col min="65" max="16384" width="1.875" style="1"/>
  </cols>
  <sheetData>
    <row r="1" spans="2:64" ht="9" customHeight="1" thickBot="1" x14ac:dyDescent="0.2"/>
    <row r="2" spans="2:64" ht="12.75" customHeight="1" x14ac:dyDescent="0.15">
      <c r="K2" s="148" t="s">
        <v>57</v>
      </c>
      <c r="L2" s="149"/>
      <c r="M2" s="150"/>
      <c r="N2" s="154" t="s">
        <v>0</v>
      </c>
      <c r="O2" s="155"/>
      <c r="P2" s="2"/>
      <c r="Q2" s="157" t="s">
        <v>58</v>
      </c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3" t="s">
        <v>1</v>
      </c>
      <c r="AC2" s="164"/>
      <c r="AD2" s="164"/>
      <c r="AE2" s="164"/>
      <c r="AF2" s="4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spans="2:64" ht="12.75" customHeight="1" thickBot="1" x14ac:dyDescent="0.2">
      <c r="K3" s="151"/>
      <c r="L3" s="152"/>
      <c r="M3" s="153"/>
      <c r="N3" s="156"/>
      <c r="O3" s="155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3"/>
      <c r="AC3" s="164"/>
      <c r="AD3" s="164"/>
      <c r="AE3" s="164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</row>
    <row r="4" spans="2:64" ht="12.75" customHeight="1" x14ac:dyDescent="0.15">
      <c r="K4" s="24"/>
      <c r="L4" s="23"/>
      <c r="M4" s="23"/>
      <c r="N4" s="23"/>
      <c r="O4" s="23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  <c r="AB4" s="8"/>
      <c r="AC4" s="8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64" ht="9" customHeight="1" x14ac:dyDescent="0.15">
      <c r="B5" s="166" t="str">
        <f>IF(ISBLANK($K$2),"",$K$2)</f>
        <v>B</v>
      </c>
      <c r="C5" s="167"/>
      <c r="D5" s="167"/>
      <c r="E5" s="172" t="s">
        <v>0</v>
      </c>
      <c r="F5" s="173"/>
      <c r="G5" s="121"/>
      <c r="H5" s="130" t="str">
        <f>C8</f>
        <v>1片岡小SSS</v>
      </c>
      <c r="I5" s="175"/>
      <c r="J5" s="175"/>
      <c r="K5" s="175"/>
      <c r="L5" s="176"/>
      <c r="M5" s="130" t="str">
        <f>C10</f>
        <v>2西FC</v>
      </c>
      <c r="N5" s="131"/>
      <c r="O5" s="131"/>
      <c r="P5" s="131"/>
      <c r="Q5" s="132"/>
      <c r="R5" s="130" t="str">
        <f>C12</f>
        <v>3PAREISTRA</v>
      </c>
      <c r="S5" s="131"/>
      <c r="T5" s="131"/>
      <c r="U5" s="131"/>
      <c r="V5" s="132"/>
      <c r="W5" s="130" t="str">
        <f>C14</f>
        <v>4中央SS</v>
      </c>
      <c r="X5" s="131"/>
      <c r="Y5" s="131"/>
      <c r="Z5" s="131"/>
      <c r="AA5" s="132"/>
      <c r="AB5" s="130" t="str">
        <f>C16</f>
        <v>5 FC中川</v>
      </c>
      <c r="AC5" s="131"/>
      <c r="AD5" s="131"/>
      <c r="AE5" s="131"/>
      <c r="AF5" s="132"/>
      <c r="AG5" s="138"/>
      <c r="AH5" s="139"/>
      <c r="AI5" s="139"/>
      <c r="AJ5" s="139"/>
      <c r="AK5" s="140"/>
      <c r="AL5" s="138"/>
      <c r="AM5" s="139"/>
      <c r="AN5" s="139"/>
      <c r="AO5" s="139"/>
      <c r="AP5" s="140"/>
      <c r="AQ5" s="120" t="s">
        <v>8</v>
      </c>
      <c r="AR5" s="121"/>
      <c r="AS5" s="120" t="s">
        <v>9</v>
      </c>
      <c r="AT5" s="121"/>
      <c r="AU5" s="120" t="s">
        <v>10</v>
      </c>
      <c r="AV5" s="121"/>
      <c r="AW5" s="120" t="s">
        <v>11</v>
      </c>
      <c r="AX5" s="173"/>
      <c r="AY5" s="121"/>
      <c r="AZ5" s="120" t="s">
        <v>12</v>
      </c>
      <c r="BA5" s="121"/>
      <c r="BB5" s="126"/>
      <c r="BD5" s="127" t="s">
        <v>2</v>
      </c>
      <c r="BE5" s="127" t="s">
        <v>19</v>
      </c>
      <c r="BF5" s="127" t="s">
        <v>12</v>
      </c>
      <c r="BJ5" s="147"/>
    </row>
    <row r="6" spans="2:64" ht="9" customHeight="1" x14ac:dyDescent="0.15">
      <c r="B6" s="168"/>
      <c r="C6" s="169"/>
      <c r="D6" s="169"/>
      <c r="E6" s="165"/>
      <c r="F6" s="165"/>
      <c r="G6" s="123"/>
      <c r="H6" s="177"/>
      <c r="I6" s="178"/>
      <c r="J6" s="178"/>
      <c r="K6" s="178"/>
      <c r="L6" s="179"/>
      <c r="M6" s="133"/>
      <c r="N6" s="54"/>
      <c r="O6" s="54"/>
      <c r="P6" s="54"/>
      <c r="Q6" s="134"/>
      <c r="R6" s="133"/>
      <c r="S6" s="54"/>
      <c r="T6" s="54"/>
      <c r="U6" s="54"/>
      <c r="V6" s="134"/>
      <c r="W6" s="133"/>
      <c r="X6" s="54"/>
      <c r="Y6" s="54"/>
      <c r="Z6" s="54"/>
      <c r="AA6" s="134"/>
      <c r="AB6" s="133"/>
      <c r="AC6" s="54"/>
      <c r="AD6" s="54"/>
      <c r="AE6" s="54"/>
      <c r="AF6" s="134"/>
      <c r="AG6" s="141"/>
      <c r="AH6" s="142"/>
      <c r="AI6" s="142"/>
      <c r="AJ6" s="142"/>
      <c r="AK6" s="143"/>
      <c r="AL6" s="141"/>
      <c r="AM6" s="142"/>
      <c r="AN6" s="142"/>
      <c r="AO6" s="142"/>
      <c r="AP6" s="143"/>
      <c r="AQ6" s="122"/>
      <c r="AR6" s="123"/>
      <c r="AS6" s="122"/>
      <c r="AT6" s="123"/>
      <c r="AU6" s="122"/>
      <c r="AV6" s="123"/>
      <c r="AW6" s="122"/>
      <c r="AX6" s="165"/>
      <c r="AY6" s="123"/>
      <c r="AZ6" s="122"/>
      <c r="BA6" s="123"/>
      <c r="BB6" s="126"/>
      <c r="BD6" s="128"/>
      <c r="BE6" s="128"/>
      <c r="BF6" s="128"/>
      <c r="BJ6" s="147"/>
    </row>
    <row r="7" spans="2:64" ht="9" customHeight="1" x14ac:dyDescent="0.15">
      <c r="B7" s="170"/>
      <c r="C7" s="171"/>
      <c r="D7" s="171"/>
      <c r="E7" s="174"/>
      <c r="F7" s="174"/>
      <c r="G7" s="125"/>
      <c r="H7" s="180"/>
      <c r="I7" s="181"/>
      <c r="J7" s="181"/>
      <c r="K7" s="181"/>
      <c r="L7" s="182"/>
      <c r="M7" s="135"/>
      <c r="N7" s="136"/>
      <c r="O7" s="136"/>
      <c r="P7" s="136"/>
      <c r="Q7" s="137"/>
      <c r="R7" s="135"/>
      <c r="S7" s="136"/>
      <c r="T7" s="136"/>
      <c r="U7" s="136"/>
      <c r="V7" s="137"/>
      <c r="W7" s="135"/>
      <c r="X7" s="136"/>
      <c r="Y7" s="136"/>
      <c r="Z7" s="136"/>
      <c r="AA7" s="137"/>
      <c r="AB7" s="135"/>
      <c r="AC7" s="136"/>
      <c r="AD7" s="136"/>
      <c r="AE7" s="136"/>
      <c r="AF7" s="137"/>
      <c r="AG7" s="144"/>
      <c r="AH7" s="145"/>
      <c r="AI7" s="145"/>
      <c r="AJ7" s="145"/>
      <c r="AK7" s="146"/>
      <c r="AL7" s="144"/>
      <c r="AM7" s="145"/>
      <c r="AN7" s="145"/>
      <c r="AO7" s="145"/>
      <c r="AP7" s="146"/>
      <c r="AQ7" s="124"/>
      <c r="AR7" s="125"/>
      <c r="AS7" s="124"/>
      <c r="AT7" s="125"/>
      <c r="AU7" s="124"/>
      <c r="AV7" s="125"/>
      <c r="AW7" s="124"/>
      <c r="AX7" s="174"/>
      <c r="AY7" s="125"/>
      <c r="AZ7" s="124"/>
      <c r="BA7" s="125"/>
      <c r="BB7" s="126"/>
      <c r="BD7" s="129"/>
      <c r="BE7" s="129"/>
      <c r="BF7" s="129"/>
      <c r="BJ7" s="68"/>
    </row>
    <row r="8" spans="2:64" ht="10.5" customHeight="1" thickBot="1" x14ac:dyDescent="0.2">
      <c r="B8" s="183"/>
      <c r="C8" s="185" t="s">
        <v>71</v>
      </c>
      <c r="D8" s="185"/>
      <c r="E8" s="185"/>
      <c r="F8" s="185"/>
      <c r="G8" s="185"/>
      <c r="H8" s="111"/>
      <c r="I8" s="112"/>
      <c r="J8" s="112"/>
      <c r="K8" s="112"/>
      <c r="L8" s="113"/>
      <c r="M8" s="106">
        <f>IF(ISBLANK(O55),"",(O55))</f>
        <v>2</v>
      </c>
      <c r="N8" s="85"/>
      <c r="O8" s="27" t="str">
        <f>IF(ISBLANK(O55),"",IF(M8&gt;P8,"○",IF(M8&lt;P8,"×","△")))</f>
        <v>×</v>
      </c>
      <c r="P8" s="85">
        <f>IF(ISBLANK(S55),"",(S55))</f>
        <v>4</v>
      </c>
      <c r="Q8" s="109"/>
      <c r="R8" s="106">
        <f>IF(ISBLANK(O33),"",(O33))</f>
        <v>0</v>
      </c>
      <c r="S8" s="85"/>
      <c r="T8" s="27" t="str">
        <f>IF(ISBLANK(O33),"",IF(R8&gt;U8,"○",IF(R8&lt;U8,"×","△")))</f>
        <v>×</v>
      </c>
      <c r="U8" s="85">
        <f>IF(ISBLANK(S33),"",(S33))</f>
        <v>7</v>
      </c>
      <c r="V8" s="109"/>
      <c r="W8" s="106">
        <f>IF(ISBLANK(O39),"",(O39))</f>
        <v>0</v>
      </c>
      <c r="X8" s="85"/>
      <c r="Y8" s="27" t="str">
        <f>IF(ISBLANK(O39),"",IF(W8&gt;Z8,"○",IF(W8&lt;Z8,"×","△")))</f>
        <v>×</v>
      </c>
      <c r="Z8" s="85">
        <f>IF(ISBLANK(S39),"",(S39))</f>
        <v>3</v>
      </c>
      <c r="AA8" s="109"/>
      <c r="AB8" s="106">
        <f>IF(ISBLANK(O51),"",(O51))</f>
        <v>0</v>
      </c>
      <c r="AC8" s="85"/>
      <c r="AD8" s="27" t="str">
        <f>IF(ISBLANK(O51),"",IF(AB8&gt;AE8,"○",IF(AB8&lt;AE8,"×","△")))</f>
        <v>×</v>
      </c>
      <c r="AE8" s="85">
        <f>IF(ISBLANK(S51),"",(S51))</f>
        <v>16</v>
      </c>
      <c r="AF8" s="109"/>
      <c r="AG8" s="90"/>
      <c r="AH8" s="86"/>
      <c r="AI8" s="33"/>
      <c r="AJ8" s="86"/>
      <c r="AK8" s="87"/>
      <c r="AL8" s="90"/>
      <c r="AM8" s="86"/>
      <c r="AN8" s="33"/>
      <c r="AO8" s="86"/>
      <c r="AP8" s="87"/>
      <c r="AQ8" s="99">
        <f>IF(ISBLANK($O$55),"",SUM(BD8*3+BE8))</f>
        <v>0</v>
      </c>
      <c r="AR8" s="100"/>
      <c r="AS8" s="99">
        <f>IF(ISBLANK($O$55),"",SUM(H8)+SUM(M8)+SUM(R8)+SUM(W8)+SUM(AB8)+SUM(AG8)+SUM(AL8))</f>
        <v>2</v>
      </c>
      <c r="AT8" s="100"/>
      <c r="AU8" s="99">
        <f>IF(ISBLANK($O$55),"",SUM(H8)+SUM(P8)+SUM(U8)+SUM(Z8)+SUM(AE8)+SUM(AJ8)+SUM(AO8))</f>
        <v>30</v>
      </c>
      <c r="AV8" s="100"/>
      <c r="AW8" s="99">
        <f>IF(ISBLANK(O55),"",AS8-AU8)</f>
        <v>-28</v>
      </c>
      <c r="AX8" s="117"/>
      <c r="AY8" s="100"/>
      <c r="AZ8" s="93">
        <f>IF(ISBLANK(S55),"",RANK($BF$8:$BF$17,$BF$8:$BF$17))</f>
        <v>5</v>
      </c>
      <c r="BA8" s="94"/>
      <c r="BB8" s="97">
        <f>IF(ISBLANK(O33),"",AQ8*10000+AW8*100+AS8)</f>
        <v>-2798</v>
      </c>
      <c r="BD8" s="98">
        <f>COUNTIF(H8:AP9,"○")</f>
        <v>0</v>
      </c>
      <c r="BE8" s="98">
        <f>COUNTIF(H8:AP9,"△")</f>
        <v>0</v>
      </c>
      <c r="BF8" s="98">
        <f>SUM(AQ8*10000+AW8*100+AS8)</f>
        <v>-2798</v>
      </c>
      <c r="BI8" s="92"/>
      <c r="BJ8" s="92"/>
      <c r="BK8" s="92"/>
      <c r="BL8" s="92"/>
    </row>
    <row r="9" spans="2:64" ht="10.5" customHeight="1" x14ac:dyDescent="0.15">
      <c r="B9" s="103"/>
      <c r="C9" s="186"/>
      <c r="D9" s="186"/>
      <c r="E9" s="186"/>
      <c r="F9" s="186"/>
      <c r="G9" s="186"/>
      <c r="H9" s="114"/>
      <c r="I9" s="115"/>
      <c r="J9" s="115"/>
      <c r="K9" s="115"/>
      <c r="L9" s="116"/>
      <c r="M9" s="107"/>
      <c r="N9" s="108"/>
      <c r="O9" s="6"/>
      <c r="P9" s="108"/>
      <c r="Q9" s="110"/>
      <c r="R9" s="107"/>
      <c r="S9" s="108"/>
      <c r="T9" s="6"/>
      <c r="U9" s="108"/>
      <c r="V9" s="110"/>
      <c r="W9" s="107"/>
      <c r="X9" s="108"/>
      <c r="Y9" s="6"/>
      <c r="Z9" s="108"/>
      <c r="AA9" s="110"/>
      <c r="AB9" s="107"/>
      <c r="AC9" s="108"/>
      <c r="AD9" s="6"/>
      <c r="AE9" s="108"/>
      <c r="AF9" s="110"/>
      <c r="AG9" s="91"/>
      <c r="AH9" s="88"/>
      <c r="AI9" s="34"/>
      <c r="AJ9" s="88"/>
      <c r="AK9" s="89"/>
      <c r="AL9" s="91"/>
      <c r="AM9" s="88"/>
      <c r="AN9" s="34"/>
      <c r="AO9" s="88"/>
      <c r="AP9" s="89"/>
      <c r="AQ9" s="101"/>
      <c r="AR9" s="102"/>
      <c r="AS9" s="101"/>
      <c r="AT9" s="102"/>
      <c r="AU9" s="101"/>
      <c r="AV9" s="102"/>
      <c r="AW9" s="101"/>
      <c r="AX9" s="118"/>
      <c r="AY9" s="102"/>
      <c r="AZ9" s="95"/>
      <c r="BA9" s="96"/>
      <c r="BB9" s="97"/>
      <c r="BD9" s="98"/>
      <c r="BE9" s="98"/>
      <c r="BF9" s="98"/>
      <c r="BI9" s="92"/>
      <c r="BJ9" s="92"/>
      <c r="BK9" s="92"/>
      <c r="BL9" s="92"/>
    </row>
    <row r="10" spans="2:64" ht="10.5" customHeight="1" thickBot="1" x14ac:dyDescent="0.2">
      <c r="B10" s="103"/>
      <c r="C10" s="104" t="s">
        <v>72</v>
      </c>
      <c r="D10" s="104"/>
      <c r="E10" s="104"/>
      <c r="F10" s="104"/>
      <c r="G10" s="104"/>
      <c r="H10" s="106">
        <f>P8</f>
        <v>4</v>
      </c>
      <c r="I10" s="85"/>
      <c r="J10" s="27" t="str">
        <f>IF(ISBLANK(O55),"",IF(H10&gt;K10,"○",IF(H10&lt;K10,"×","△")))</f>
        <v>○</v>
      </c>
      <c r="K10" s="85">
        <f>M8</f>
        <v>2</v>
      </c>
      <c r="L10" s="109"/>
      <c r="M10" s="111"/>
      <c r="N10" s="112"/>
      <c r="O10" s="119"/>
      <c r="P10" s="112"/>
      <c r="Q10" s="113"/>
      <c r="R10" s="106">
        <f>IF(ISBLANK(O49),"",O49)</f>
        <v>0</v>
      </c>
      <c r="S10" s="85"/>
      <c r="T10" s="27" t="str">
        <f>IF(ISBLANK(O49),"",IF(R10&gt;U10,"○",IF(R10&lt;U10,"×","△")))</f>
        <v>×</v>
      </c>
      <c r="U10" s="85">
        <f>IF(ISBLANK(S49),"",S49)</f>
        <v>8</v>
      </c>
      <c r="V10" s="109"/>
      <c r="W10" s="106">
        <f>IF(ISBLANK(O35),"",O35)</f>
        <v>2</v>
      </c>
      <c r="X10" s="85"/>
      <c r="Y10" s="27" t="str">
        <f>IF(ISBLANK(O35),"",IF(W10&gt;Z10,"○",IF(W10&lt;Z10,"×","△")))</f>
        <v>×</v>
      </c>
      <c r="Z10" s="85">
        <f>IF(ISBLANK(S35),"",S35)</f>
        <v>3</v>
      </c>
      <c r="AA10" s="109"/>
      <c r="AB10" s="106">
        <f>IF(ISBLANK(O41),"",O41)</f>
        <v>0</v>
      </c>
      <c r="AC10" s="85"/>
      <c r="AD10" s="27" t="str">
        <f>IF(ISBLANK(O41),"",IF(AB10&gt;AE10,"○",IF(AB10&lt;AE10,"×","△")))</f>
        <v>×</v>
      </c>
      <c r="AE10" s="85">
        <f>IF(ISBLANK(S41),"",S41)</f>
        <v>4</v>
      </c>
      <c r="AF10" s="109"/>
      <c r="AG10" s="90"/>
      <c r="AH10" s="86"/>
      <c r="AI10" s="33"/>
      <c r="AJ10" s="86"/>
      <c r="AK10" s="87"/>
      <c r="AL10" s="90"/>
      <c r="AM10" s="86"/>
      <c r="AN10" s="33"/>
      <c r="AO10" s="86"/>
      <c r="AP10" s="87"/>
      <c r="AQ10" s="99">
        <f>IF(ISBLANK($S$55),"",SUM(BD10*3+BE10))</f>
        <v>3</v>
      </c>
      <c r="AR10" s="100"/>
      <c r="AS10" s="99">
        <f>IF(ISBLANK($S$55),"",SUM(H10)+SUM(M10)+SUM(R10)+SUM(W10)+SUM(AB10)+SUM(AG10)+SUM(AL10))</f>
        <v>6</v>
      </c>
      <c r="AT10" s="100"/>
      <c r="AU10" s="99">
        <f>IF(ISBLANK($S$55),"",SUM(K10)+SUM(P10)+SUM(U10)+SUM(Z10)+SUM(AE10)+SUM(AJ10)+SUM(AO10))</f>
        <v>17</v>
      </c>
      <c r="AV10" s="100"/>
      <c r="AW10" s="99">
        <f>IF(ISBLANK(S55),"",AS10-AU10)</f>
        <v>-11</v>
      </c>
      <c r="AX10" s="117"/>
      <c r="AY10" s="100"/>
      <c r="AZ10" s="93">
        <f>IF(ISBLANK(S55),"",RANK($BF$8:$BF$17,$BF$8:$BF$17))</f>
        <v>4</v>
      </c>
      <c r="BA10" s="94"/>
      <c r="BB10" s="97">
        <f>IF(ISBLANK(S33),"",AQ10*10000+AW10*100+AS10)</f>
        <v>28906</v>
      </c>
      <c r="BD10" s="98">
        <f>COUNTIF(H10:AP11,"○")</f>
        <v>1</v>
      </c>
      <c r="BE10" s="98">
        <f>COUNTIF(H10:AP11,"△")</f>
        <v>0</v>
      </c>
      <c r="BF10" s="98">
        <f>SUM(AQ10*10000+AW10*100+AS10)</f>
        <v>28906</v>
      </c>
      <c r="BI10" s="92"/>
      <c r="BJ10" s="92"/>
      <c r="BK10" s="92"/>
      <c r="BL10" s="24"/>
    </row>
    <row r="11" spans="2:64" ht="10.5" customHeight="1" x14ac:dyDescent="0.15">
      <c r="B11" s="103"/>
      <c r="C11" s="105"/>
      <c r="D11" s="105"/>
      <c r="E11" s="105"/>
      <c r="F11" s="105"/>
      <c r="G11" s="105"/>
      <c r="H11" s="107"/>
      <c r="I11" s="108"/>
      <c r="J11" s="7"/>
      <c r="K11" s="108"/>
      <c r="L11" s="110"/>
      <c r="M11" s="114"/>
      <c r="N11" s="115"/>
      <c r="O11" s="115"/>
      <c r="P11" s="115"/>
      <c r="Q11" s="116"/>
      <c r="R11" s="107"/>
      <c r="S11" s="108"/>
      <c r="T11" s="6"/>
      <c r="U11" s="108"/>
      <c r="V11" s="110"/>
      <c r="W11" s="107"/>
      <c r="X11" s="108"/>
      <c r="Y11" s="6"/>
      <c r="Z11" s="108"/>
      <c r="AA11" s="110"/>
      <c r="AB11" s="107"/>
      <c r="AC11" s="108"/>
      <c r="AD11" s="6"/>
      <c r="AE11" s="108"/>
      <c r="AF11" s="110"/>
      <c r="AG11" s="91"/>
      <c r="AH11" s="88"/>
      <c r="AI11" s="34"/>
      <c r="AJ11" s="88"/>
      <c r="AK11" s="89"/>
      <c r="AL11" s="91"/>
      <c r="AM11" s="88"/>
      <c r="AN11" s="34"/>
      <c r="AO11" s="88"/>
      <c r="AP11" s="89"/>
      <c r="AQ11" s="101"/>
      <c r="AR11" s="102"/>
      <c r="AS11" s="101"/>
      <c r="AT11" s="102"/>
      <c r="AU11" s="101"/>
      <c r="AV11" s="102"/>
      <c r="AW11" s="101"/>
      <c r="AX11" s="118"/>
      <c r="AY11" s="102"/>
      <c r="AZ11" s="95"/>
      <c r="BA11" s="96"/>
      <c r="BB11" s="97"/>
      <c r="BD11" s="98"/>
      <c r="BE11" s="98"/>
      <c r="BF11" s="98"/>
      <c r="BI11" s="92"/>
      <c r="BJ11" s="92"/>
      <c r="BK11" s="92"/>
      <c r="BL11" s="24"/>
    </row>
    <row r="12" spans="2:64" ht="10.5" customHeight="1" thickBot="1" x14ac:dyDescent="0.2">
      <c r="B12" s="103"/>
      <c r="C12" s="104" t="s">
        <v>73</v>
      </c>
      <c r="D12" s="104"/>
      <c r="E12" s="104"/>
      <c r="F12" s="104"/>
      <c r="G12" s="104"/>
      <c r="H12" s="106">
        <f>U8</f>
        <v>7</v>
      </c>
      <c r="I12" s="85"/>
      <c r="J12" s="27" t="str">
        <f>IF(ISBLANK(O33),"",IF(H12&gt;K12,"○",IF(H12&lt;K12,"×","△")))</f>
        <v>○</v>
      </c>
      <c r="K12" s="85">
        <f>R8</f>
        <v>0</v>
      </c>
      <c r="L12" s="109"/>
      <c r="M12" s="106">
        <f>U10</f>
        <v>8</v>
      </c>
      <c r="N12" s="85"/>
      <c r="O12" s="27" t="str">
        <f>IF(ISBLANK(O49),"",IF(M12&gt;P12,"○",IF(M12&lt;P12,"×","△")))</f>
        <v>○</v>
      </c>
      <c r="P12" s="85">
        <f>R10</f>
        <v>0</v>
      </c>
      <c r="Q12" s="109"/>
      <c r="R12" s="111"/>
      <c r="S12" s="112"/>
      <c r="T12" s="112"/>
      <c r="U12" s="112"/>
      <c r="V12" s="113"/>
      <c r="W12" s="106">
        <f>IF(ISBLANK(O53),"",O53)</f>
        <v>11</v>
      </c>
      <c r="X12" s="85"/>
      <c r="Y12" s="27" t="str">
        <f>IF(ISBLANK(O53),"",IF(W12&gt;Z12,"○",IF(W12&lt;Z12,"×","△")))</f>
        <v>○</v>
      </c>
      <c r="Z12" s="85">
        <f>IF(ISBLANK(S53),"",S53)</f>
        <v>0</v>
      </c>
      <c r="AA12" s="109"/>
      <c r="AB12" s="106">
        <f>IF(ISBLANK(O37),"",O37)</f>
        <v>6</v>
      </c>
      <c r="AC12" s="85"/>
      <c r="AD12" s="27" t="str">
        <f>IF(ISBLANK(O37),"",IF(AB12&gt;AE12,"○",IF(AB12&lt;AE12,"×","△")))</f>
        <v>○</v>
      </c>
      <c r="AE12" s="85">
        <f>IF(ISBLANK(S37),"",S37)</f>
        <v>1</v>
      </c>
      <c r="AF12" s="109"/>
      <c r="AG12" s="90"/>
      <c r="AH12" s="86"/>
      <c r="AI12" s="33"/>
      <c r="AJ12" s="86"/>
      <c r="AK12" s="87"/>
      <c r="AL12" s="90"/>
      <c r="AM12" s="86"/>
      <c r="AN12" s="33"/>
      <c r="AO12" s="86"/>
      <c r="AP12" s="87"/>
      <c r="AQ12" s="99">
        <f>IF(ISBLANK($O$53),"",SUM(BD12*3+BE12))</f>
        <v>12</v>
      </c>
      <c r="AR12" s="100"/>
      <c r="AS12" s="99">
        <f>IF(ISBLANK($O$53),"",SUM(H12)+SUM(M12)+SUM(R12)+SUM(W12)+SUM(AB12)+SUM(AG12)+SUM(AL12))</f>
        <v>32</v>
      </c>
      <c r="AT12" s="100"/>
      <c r="AU12" s="99">
        <f>IF(ISBLANK($O$53),"",SUM(K12)+SUM(P12)+SUM(U12)+SUM(Z12)+SUM(AE12)+SUM(AJ12)+SUM(AO12))</f>
        <v>1</v>
      </c>
      <c r="AV12" s="100"/>
      <c r="AW12" s="99">
        <f>IF(ISBLANK(O53),"",AS12-AU12)</f>
        <v>31</v>
      </c>
      <c r="AX12" s="117"/>
      <c r="AY12" s="100"/>
      <c r="AZ12" s="93">
        <f>IF(ISBLANK(S55),"",RANK($BF$8:$BF$17,$BF$8:$BF$17))</f>
        <v>1</v>
      </c>
      <c r="BA12" s="94"/>
      <c r="BB12" s="97">
        <f>IF(ISBLANK(O35),"",AQ12*10000+AW12*100+AS12)</f>
        <v>123132</v>
      </c>
      <c r="BD12" s="98">
        <f>COUNTIF(H12:AP13,"○")</f>
        <v>4</v>
      </c>
      <c r="BE12" s="98">
        <f>COUNTIF(H12:AP13,"△")</f>
        <v>0</v>
      </c>
      <c r="BF12" s="98">
        <f>SUM(AQ12*10000+AW12*100+AS12)</f>
        <v>123132</v>
      </c>
      <c r="BI12" s="92"/>
      <c r="BJ12" s="92"/>
      <c r="BK12" s="92"/>
      <c r="BL12" s="24"/>
    </row>
    <row r="13" spans="2:64" ht="10.5" customHeight="1" x14ac:dyDescent="0.15">
      <c r="B13" s="103"/>
      <c r="C13" s="105"/>
      <c r="D13" s="105"/>
      <c r="E13" s="105"/>
      <c r="F13" s="105"/>
      <c r="G13" s="105"/>
      <c r="H13" s="107"/>
      <c r="I13" s="108"/>
      <c r="J13" s="7"/>
      <c r="K13" s="108"/>
      <c r="L13" s="110"/>
      <c r="M13" s="107"/>
      <c r="N13" s="108"/>
      <c r="O13" s="7"/>
      <c r="P13" s="108"/>
      <c r="Q13" s="110"/>
      <c r="R13" s="114"/>
      <c r="S13" s="115"/>
      <c r="T13" s="115"/>
      <c r="U13" s="115"/>
      <c r="V13" s="116"/>
      <c r="W13" s="107"/>
      <c r="X13" s="108"/>
      <c r="Y13" s="6"/>
      <c r="Z13" s="108"/>
      <c r="AA13" s="110"/>
      <c r="AB13" s="107"/>
      <c r="AC13" s="108"/>
      <c r="AD13" s="6"/>
      <c r="AE13" s="108"/>
      <c r="AF13" s="110"/>
      <c r="AG13" s="91"/>
      <c r="AH13" s="88"/>
      <c r="AI13" s="34"/>
      <c r="AJ13" s="88"/>
      <c r="AK13" s="89"/>
      <c r="AL13" s="91"/>
      <c r="AM13" s="88"/>
      <c r="AN13" s="34"/>
      <c r="AO13" s="88"/>
      <c r="AP13" s="89"/>
      <c r="AQ13" s="101"/>
      <c r="AR13" s="102"/>
      <c r="AS13" s="101"/>
      <c r="AT13" s="102"/>
      <c r="AU13" s="101"/>
      <c r="AV13" s="102"/>
      <c r="AW13" s="101"/>
      <c r="AX13" s="118"/>
      <c r="AY13" s="102"/>
      <c r="AZ13" s="95"/>
      <c r="BA13" s="96"/>
      <c r="BB13" s="97"/>
      <c r="BD13" s="98"/>
      <c r="BE13" s="98"/>
      <c r="BF13" s="98"/>
      <c r="BI13" s="92"/>
      <c r="BJ13" s="92"/>
      <c r="BK13" s="92"/>
      <c r="BL13" s="24"/>
    </row>
    <row r="14" spans="2:64" ht="10.5" customHeight="1" thickBot="1" x14ac:dyDescent="0.2">
      <c r="B14" s="103"/>
      <c r="C14" s="104" t="s">
        <v>74</v>
      </c>
      <c r="D14" s="104"/>
      <c r="E14" s="104"/>
      <c r="F14" s="104"/>
      <c r="G14" s="104"/>
      <c r="H14" s="106">
        <f>Z8</f>
        <v>3</v>
      </c>
      <c r="I14" s="85"/>
      <c r="J14" s="27" t="str">
        <f>IF(ISBLANK(O39),"",IF(H14&gt;K14,"○",IF(H14&lt;K14,"×","△")))</f>
        <v>○</v>
      </c>
      <c r="K14" s="85">
        <f>W8</f>
        <v>0</v>
      </c>
      <c r="L14" s="109"/>
      <c r="M14" s="106">
        <f>Z10</f>
        <v>3</v>
      </c>
      <c r="N14" s="85"/>
      <c r="O14" s="27" t="str">
        <f>IF(ISBLANK(O35),"",IF(M14&gt;P14,"○",IF(M14&lt;P14,"×","△")))</f>
        <v>○</v>
      </c>
      <c r="P14" s="85">
        <f>W10</f>
        <v>2</v>
      </c>
      <c r="Q14" s="109"/>
      <c r="R14" s="106">
        <f>Z12</f>
        <v>0</v>
      </c>
      <c r="S14" s="85"/>
      <c r="T14" s="27" t="str">
        <f>IF(ISBLANK(O53),"",IF(R14&gt;U14,"○",IF(R14&lt;U14,"×","△")))</f>
        <v>×</v>
      </c>
      <c r="U14" s="85">
        <f>W12</f>
        <v>11</v>
      </c>
      <c r="V14" s="109"/>
      <c r="W14" s="111"/>
      <c r="X14" s="112"/>
      <c r="Y14" s="112"/>
      <c r="Z14" s="112"/>
      <c r="AA14" s="113"/>
      <c r="AB14" s="106">
        <f>IF(ISBLANK(O47),"",O47)</f>
        <v>0</v>
      </c>
      <c r="AC14" s="85"/>
      <c r="AD14" s="27" t="str">
        <f>IF(ISBLANK(O47),"",IF(AB14&gt;AE14,"○",IF(AB14&lt;AE14,"×","△")))</f>
        <v>×</v>
      </c>
      <c r="AE14" s="85">
        <f>IF(ISBLANK(S47),"",S47)</f>
        <v>5</v>
      </c>
      <c r="AF14" s="109"/>
      <c r="AG14" s="90"/>
      <c r="AH14" s="86"/>
      <c r="AI14" s="33"/>
      <c r="AJ14" s="86"/>
      <c r="AK14" s="87"/>
      <c r="AL14" s="90"/>
      <c r="AM14" s="86"/>
      <c r="AN14" s="33"/>
      <c r="AO14" s="86"/>
      <c r="AP14" s="87"/>
      <c r="AQ14" s="99">
        <f>IF(ISBLANK($S$53),"",SUM(BD14*3+BE14))</f>
        <v>6</v>
      </c>
      <c r="AR14" s="100"/>
      <c r="AS14" s="99">
        <f>IF(ISBLANK($S$53),"",SUM(H14)+SUM(M14)+SUM(R14)+SUM(W14)+SUM(AB14)+SUM(AG14)+SUM(AL14))</f>
        <v>6</v>
      </c>
      <c r="AT14" s="100"/>
      <c r="AU14" s="99">
        <f>IF(ISBLANK($S$53),"",SUM(K14)+SUM(P14)+SUM(U14)+SUM(Z14)+SUM(AE14)+SUM(AJ14)+SUM(AO14))</f>
        <v>18</v>
      </c>
      <c r="AV14" s="100"/>
      <c r="AW14" s="99">
        <f>IF(ISBLANK(S53),"",AS14-AU14)</f>
        <v>-12</v>
      </c>
      <c r="AX14" s="117"/>
      <c r="AY14" s="100"/>
      <c r="AZ14" s="93">
        <f>IF(ISBLANK(S55),"",RANK($BF$8:$BF$17,$BF$8:$BF$17))</f>
        <v>3</v>
      </c>
      <c r="BA14" s="94"/>
      <c r="BB14" s="97">
        <f>IF(ISBLANK(S35),"",AQ14*10000+AW14*100+AS14)</f>
        <v>58806</v>
      </c>
      <c r="BD14" s="98">
        <f>COUNTIF(H14:AP15,"○")</f>
        <v>2</v>
      </c>
      <c r="BE14" s="98">
        <f>COUNTIF(H14:AP15,"△")</f>
        <v>0</v>
      </c>
      <c r="BF14" s="98">
        <f>SUM(AQ14*10000+AW14*100+AS14)</f>
        <v>58806</v>
      </c>
      <c r="BI14" s="92"/>
      <c r="BJ14" s="92"/>
      <c r="BK14" s="92"/>
      <c r="BL14" s="24"/>
    </row>
    <row r="15" spans="2:64" ht="10.5" customHeight="1" x14ac:dyDescent="0.15">
      <c r="B15" s="103"/>
      <c r="C15" s="105"/>
      <c r="D15" s="105"/>
      <c r="E15" s="105"/>
      <c r="F15" s="105"/>
      <c r="G15" s="105"/>
      <c r="H15" s="107"/>
      <c r="I15" s="108"/>
      <c r="J15" s="7"/>
      <c r="K15" s="108"/>
      <c r="L15" s="110"/>
      <c r="M15" s="107"/>
      <c r="N15" s="108"/>
      <c r="O15" s="7"/>
      <c r="P15" s="108"/>
      <c r="Q15" s="110"/>
      <c r="R15" s="107"/>
      <c r="S15" s="108"/>
      <c r="T15" s="7"/>
      <c r="U15" s="108"/>
      <c r="V15" s="110"/>
      <c r="W15" s="114"/>
      <c r="X15" s="115"/>
      <c r="Y15" s="115"/>
      <c r="Z15" s="115"/>
      <c r="AA15" s="116"/>
      <c r="AB15" s="107"/>
      <c r="AC15" s="108"/>
      <c r="AD15" s="6"/>
      <c r="AE15" s="108"/>
      <c r="AF15" s="110"/>
      <c r="AG15" s="91"/>
      <c r="AH15" s="88"/>
      <c r="AI15" s="34"/>
      <c r="AJ15" s="88"/>
      <c r="AK15" s="89"/>
      <c r="AL15" s="91"/>
      <c r="AM15" s="88"/>
      <c r="AN15" s="34"/>
      <c r="AO15" s="88"/>
      <c r="AP15" s="89"/>
      <c r="AQ15" s="101"/>
      <c r="AR15" s="102"/>
      <c r="AS15" s="101"/>
      <c r="AT15" s="102"/>
      <c r="AU15" s="101"/>
      <c r="AV15" s="102"/>
      <c r="AW15" s="101"/>
      <c r="AX15" s="118"/>
      <c r="AY15" s="102"/>
      <c r="AZ15" s="95"/>
      <c r="BA15" s="96"/>
      <c r="BB15" s="97"/>
      <c r="BD15" s="98"/>
      <c r="BE15" s="98"/>
      <c r="BF15" s="98"/>
      <c r="BI15" s="92"/>
      <c r="BJ15" s="92"/>
      <c r="BK15" s="92"/>
      <c r="BL15" s="24"/>
    </row>
    <row r="16" spans="2:64" ht="10.5" customHeight="1" thickBot="1" x14ac:dyDescent="0.2">
      <c r="B16" s="103"/>
      <c r="C16" s="104" t="s">
        <v>75</v>
      </c>
      <c r="D16" s="104"/>
      <c r="E16" s="104"/>
      <c r="F16" s="104"/>
      <c r="G16" s="104"/>
      <c r="H16" s="106">
        <f>AE8</f>
        <v>16</v>
      </c>
      <c r="I16" s="85"/>
      <c r="J16" s="27" t="str">
        <f>IF(ISBLANK(O51),"",IF(H16&gt;K16,"○",IF(H16&lt;K16,"×","△")))</f>
        <v>○</v>
      </c>
      <c r="K16" s="85">
        <f>AB8</f>
        <v>0</v>
      </c>
      <c r="L16" s="109"/>
      <c r="M16" s="106">
        <f>AE10</f>
        <v>4</v>
      </c>
      <c r="N16" s="85"/>
      <c r="O16" s="27" t="str">
        <f>IF(ISBLANK(O41),"",IF(M16&gt;P16,"○",IF(M16&lt;P16,"×","△")))</f>
        <v>○</v>
      </c>
      <c r="P16" s="85">
        <f>AB10</f>
        <v>0</v>
      </c>
      <c r="Q16" s="109"/>
      <c r="R16" s="106">
        <f>AE12</f>
        <v>1</v>
      </c>
      <c r="S16" s="85"/>
      <c r="T16" s="27" t="str">
        <f>IF(ISBLANK(O37),"",IF(R16&gt;U16,"○",IF(R16&lt;U16,"×","△")))</f>
        <v>×</v>
      </c>
      <c r="U16" s="85">
        <f>AB12</f>
        <v>6</v>
      </c>
      <c r="V16" s="109"/>
      <c r="W16" s="106">
        <f>AE14</f>
        <v>5</v>
      </c>
      <c r="X16" s="85"/>
      <c r="Y16" s="27" t="str">
        <f>IF(ISBLANK(O47),"",IF(W16&gt;Z16,"○",IF(W16&lt;Z16,"×","△")))</f>
        <v>○</v>
      </c>
      <c r="Z16" s="85">
        <f>AB14</f>
        <v>0</v>
      </c>
      <c r="AA16" s="109"/>
      <c r="AB16" s="111"/>
      <c r="AC16" s="112"/>
      <c r="AD16" s="112"/>
      <c r="AE16" s="112"/>
      <c r="AF16" s="113"/>
      <c r="AG16" s="90"/>
      <c r="AH16" s="86"/>
      <c r="AI16" s="33"/>
      <c r="AJ16" s="86"/>
      <c r="AK16" s="87"/>
      <c r="AL16" s="90"/>
      <c r="AM16" s="86"/>
      <c r="AN16" s="33"/>
      <c r="AO16" s="86"/>
      <c r="AP16" s="87"/>
      <c r="AQ16" s="99">
        <f>IF(ISBLANK($S$51),"",SUM(BD16*3+BE16))</f>
        <v>9</v>
      </c>
      <c r="AR16" s="100"/>
      <c r="AS16" s="99">
        <f>IF(ISBLANK($S$51),"",SUM(H16)+SUM(M16)+SUM(R16)+SUM(W16)+SUM(AB16)+SUM(AG16)+SUM(AL16))</f>
        <v>26</v>
      </c>
      <c r="AT16" s="100"/>
      <c r="AU16" s="99">
        <f>IF(ISBLANK($S$51),"",SUM(K16)+SUM(P16)+SUM(U16)+SUM(Z16)+SUM(AE16)+SUM(AJ16)+SUM(AO16))</f>
        <v>6</v>
      </c>
      <c r="AV16" s="100"/>
      <c r="AW16" s="99">
        <f>IF(ISBLANK(S51),"",AS16-AU16)</f>
        <v>20</v>
      </c>
      <c r="AX16" s="117"/>
      <c r="AY16" s="100"/>
      <c r="AZ16" s="93">
        <f>IF(ISBLANK(S55),"",RANK($BF$8:$BF$17,$BF$8:$BF$17))</f>
        <v>2</v>
      </c>
      <c r="BA16" s="94"/>
      <c r="BB16" s="97">
        <f>IF(ISBLANK(O37),"",AQ16*10000+AW16*100+AS16)</f>
        <v>92026</v>
      </c>
      <c r="BD16" s="98">
        <f>COUNTIF(H16:AP17,"○")</f>
        <v>3</v>
      </c>
      <c r="BE16" s="98">
        <f>COUNTIF(H16:AP17,"△")</f>
        <v>0</v>
      </c>
      <c r="BF16" s="98">
        <f>SUM(AQ16*10000+AW16*100+AS16)</f>
        <v>92026</v>
      </c>
      <c r="BI16" s="92"/>
      <c r="BJ16" s="92"/>
      <c r="BK16" s="92"/>
      <c r="BL16" s="24"/>
    </row>
    <row r="17" spans="2:64" ht="10.5" customHeight="1" x14ac:dyDescent="0.15">
      <c r="B17" s="103"/>
      <c r="C17" s="105"/>
      <c r="D17" s="105"/>
      <c r="E17" s="105"/>
      <c r="F17" s="105"/>
      <c r="G17" s="105"/>
      <c r="H17" s="107"/>
      <c r="I17" s="108"/>
      <c r="J17" s="7"/>
      <c r="K17" s="108"/>
      <c r="L17" s="110"/>
      <c r="M17" s="107"/>
      <c r="N17" s="108"/>
      <c r="O17" s="7"/>
      <c r="P17" s="108"/>
      <c r="Q17" s="110"/>
      <c r="R17" s="107"/>
      <c r="S17" s="108"/>
      <c r="T17" s="7"/>
      <c r="U17" s="108"/>
      <c r="V17" s="110"/>
      <c r="W17" s="107"/>
      <c r="X17" s="108"/>
      <c r="Y17" s="7"/>
      <c r="Z17" s="108"/>
      <c r="AA17" s="110"/>
      <c r="AB17" s="114"/>
      <c r="AC17" s="115"/>
      <c r="AD17" s="115"/>
      <c r="AE17" s="115"/>
      <c r="AF17" s="116"/>
      <c r="AG17" s="91"/>
      <c r="AH17" s="88"/>
      <c r="AI17" s="34"/>
      <c r="AJ17" s="88"/>
      <c r="AK17" s="89"/>
      <c r="AL17" s="91"/>
      <c r="AM17" s="88"/>
      <c r="AN17" s="34"/>
      <c r="AO17" s="88"/>
      <c r="AP17" s="89"/>
      <c r="AQ17" s="101"/>
      <c r="AR17" s="102"/>
      <c r="AS17" s="101"/>
      <c r="AT17" s="102"/>
      <c r="AU17" s="101"/>
      <c r="AV17" s="102"/>
      <c r="AW17" s="101"/>
      <c r="AX17" s="118"/>
      <c r="AY17" s="102"/>
      <c r="AZ17" s="95"/>
      <c r="BA17" s="96"/>
      <c r="BB17" s="97"/>
      <c r="BD17" s="98"/>
      <c r="BE17" s="98"/>
      <c r="BF17" s="98"/>
      <c r="BI17" s="92"/>
      <c r="BJ17" s="92"/>
      <c r="BK17" s="92"/>
      <c r="BL17" s="24"/>
    </row>
    <row r="18" spans="2:64" ht="15.75" customHeight="1" x14ac:dyDescent="0.15">
      <c r="B18" s="5"/>
      <c r="C18" s="8"/>
      <c r="D18" s="8"/>
      <c r="E18" s="8"/>
      <c r="F18" s="8"/>
      <c r="G18" s="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64" ht="7.5" customHeight="1" x14ac:dyDescent="0.15">
      <c r="B19" s="79"/>
      <c r="C19" s="79"/>
      <c r="D19" s="79"/>
      <c r="E19" s="79"/>
      <c r="F19" s="79"/>
      <c r="G19" s="79"/>
      <c r="H19" s="81"/>
      <c r="I19" s="82"/>
      <c r="J19" s="36"/>
      <c r="K19" s="71"/>
      <c r="L19" s="72"/>
      <c r="M19" s="71"/>
      <c r="N19" s="72"/>
      <c r="O19" s="36"/>
      <c r="P19" s="71"/>
      <c r="Q19" s="72"/>
      <c r="R19" s="71"/>
      <c r="S19" s="72"/>
      <c r="T19" s="36"/>
      <c r="U19" s="71"/>
      <c r="V19" s="72"/>
      <c r="W19" s="71"/>
      <c r="X19" s="72"/>
      <c r="Y19" s="36"/>
      <c r="Z19" s="71"/>
      <c r="AA19" s="72"/>
      <c r="AB19" s="71"/>
      <c r="AC19" s="72"/>
      <c r="AD19" s="36"/>
      <c r="AE19" s="71"/>
      <c r="AF19" s="72"/>
      <c r="AG19" s="71"/>
      <c r="AH19" s="72"/>
      <c r="AI19" s="36"/>
      <c r="AJ19" s="71"/>
      <c r="AK19" s="72"/>
      <c r="AL19" s="71"/>
      <c r="AM19" s="72"/>
      <c r="AN19" s="36"/>
      <c r="AO19" s="71"/>
      <c r="AP19" s="72"/>
      <c r="AQ19" s="30"/>
      <c r="AR19" s="30"/>
      <c r="AS19" s="30"/>
      <c r="AT19" s="9"/>
      <c r="AV19" s="9"/>
      <c r="AW19" s="9"/>
      <c r="AX19" s="9"/>
      <c r="AY19" s="9"/>
      <c r="AZ19" s="9"/>
      <c r="BA19" s="9"/>
      <c r="BB19" s="9"/>
      <c r="BD19" s="69"/>
      <c r="BE19" s="69"/>
      <c r="BF19" s="69"/>
      <c r="BG19" s="24"/>
      <c r="BH19" s="24"/>
      <c r="BI19" s="70"/>
      <c r="BJ19" s="70"/>
      <c r="BK19" s="69"/>
      <c r="BL19" s="24"/>
    </row>
    <row r="20" spans="2:64" ht="7.5" customHeight="1" x14ac:dyDescent="0.15">
      <c r="B20" s="80"/>
      <c r="C20" s="80"/>
      <c r="D20" s="80"/>
      <c r="E20" s="80"/>
      <c r="F20" s="80"/>
      <c r="G20" s="80"/>
      <c r="H20" s="83"/>
      <c r="I20" s="84"/>
      <c r="J20" s="28"/>
      <c r="K20" s="73"/>
      <c r="L20" s="74"/>
      <c r="M20" s="73"/>
      <c r="N20" s="74"/>
      <c r="O20" s="28"/>
      <c r="P20" s="73"/>
      <c r="Q20" s="74"/>
      <c r="R20" s="73"/>
      <c r="S20" s="74"/>
      <c r="T20" s="28"/>
      <c r="U20" s="73"/>
      <c r="V20" s="74"/>
      <c r="W20" s="73"/>
      <c r="X20" s="74"/>
      <c r="Y20" s="28"/>
      <c r="Z20" s="73"/>
      <c r="AA20" s="74"/>
      <c r="AB20" s="73"/>
      <c r="AC20" s="74"/>
      <c r="AD20" s="28"/>
      <c r="AE20" s="73"/>
      <c r="AF20" s="74"/>
      <c r="AG20" s="73"/>
      <c r="AH20" s="74"/>
      <c r="AI20" s="28"/>
      <c r="AJ20" s="73"/>
      <c r="AK20" s="74"/>
      <c r="AL20" s="73"/>
      <c r="AM20" s="74"/>
      <c r="AN20" s="28"/>
      <c r="AO20" s="73"/>
      <c r="AP20" s="74"/>
      <c r="AQ20" s="30"/>
      <c r="AR20" s="30"/>
      <c r="AS20" s="30"/>
      <c r="AT20" s="9"/>
      <c r="AU20" s="9"/>
      <c r="AV20" s="9"/>
      <c r="AW20" s="9"/>
      <c r="AX20" s="9"/>
      <c r="AY20" s="9"/>
      <c r="AZ20" s="9"/>
      <c r="BA20" s="9"/>
      <c r="BB20" s="9"/>
      <c r="BD20" s="69"/>
      <c r="BE20" s="69"/>
      <c r="BF20" s="69"/>
      <c r="BG20" s="24"/>
      <c r="BH20" s="24"/>
      <c r="BI20" s="70"/>
      <c r="BJ20" s="70"/>
      <c r="BK20" s="69"/>
      <c r="BL20" s="24"/>
    </row>
    <row r="21" spans="2:64" ht="7.5" customHeight="1" x14ac:dyDescent="0.15">
      <c r="B21" s="75"/>
      <c r="C21" s="75"/>
      <c r="D21" s="75"/>
      <c r="E21" s="76"/>
      <c r="F21" s="77"/>
      <c r="G21" s="77"/>
      <c r="H21" s="67" t="s">
        <v>13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24"/>
      <c r="BE21" s="24"/>
      <c r="BF21" s="24"/>
      <c r="BG21" s="24"/>
      <c r="BH21" s="24"/>
      <c r="BI21" s="66"/>
      <c r="BJ21" s="66"/>
      <c r="BK21" s="66"/>
      <c r="BL21" s="66"/>
    </row>
    <row r="22" spans="2:64" ht="7.5" customHeight="1" x14ac:dyDescent="0.15">
      <c r="B22" s="75"/>
      <c r="C22" s="75"/>
      <c r="D22" s="75"/>
      <c r="E22" s="77"/>
      <c r="F22" s="77"/>
      <c r="G22" s="7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24"/>
      <c r="BE22" s="24"/>
      <c r="BF22" s="24"/>
      <c r="BG22" s="24"/>
      <c r="BH22" s="24"/>
      <c r="BI22" s="66"/>
      <c r="BJ22" s="66"/>
      <c r="BK22" s="66"/>
      <c r="BL22" s="66"/>
    </row>
    <row r="23" spans="2:64" ht="7.5" customHeight="1" x14ac:dyDescent="0.15">
      <c r="B23" s="75"/>
      <c r="C23" s="75"/>
      <c r="D23" s="75"/>
      <c r="E23" s="77"/>
      <c r="F23" s="77"/>
      <c r="G23" s="77"/>
      <c r="H23" s="67" t="s">
        <v>14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24"/>
      <c r="BE23" s="24"/>
      <c r="BF23" s="24"/>
      <c r="BG23" s="31"/>
      <c r="BH23" s="68"/>
      <c r="BI23" s="68"/>
      <c r="BJ23" s="68"/>
      <c r="BK23" s="68"/>
      <c r="BL23" s="24"/>
    </row>
    <row r="24" spans="2:64" ht="7.5" customHeight="1" x14ac:dyDescent="0.15">
      <c r="B24" s="75"/>
      <c r="C24" s="75"/>
      <c r="D24" s="75"/>
      <c r="E24" s="77"/>
      <c r="F24" s="77"/>
      <c r="G24" s="7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24"/>
      <c r="BE24" s="24"/>
      <c r="BF24" s="24"/>
      <c r="BG24" s="31"/>
      <c r="BH24" s="68"/>
      <c r="BI24" s="68"/>
      <c r="BJ24" s="68"/>
      <c r="BK24" s="68"/>
      <c r="BL24" s="24"/>
    </row>
    <row r="25" spans="2:64" ht="7.5" customHeight="1" x14ac:dyDescent="0.15">
      <c r="B25" s="75"/>
      <c r="C25" s="75"/>
      <c r="D25" s="75"/>
      <c r="E25" s="77"/>
      <c r="F25" s="77"/>
      <c r="G25" s="77"/>
      <c r="H25" s="67" t="s">
        <v>15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2:64" ht="7.5" customHeight="1" x14ac:dyDescent="0.15">
      <c r="B26" s="75"/>
      <c r="C26" s="75"/>
      <c r="D26" s="75"/>
      <c r="E26" s="77"/>
      <c r="F26" s="77"/>
      <c r="G26" s="7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2:64" ht="7.5" customHeight="1" x14ac:dyDescent="0.15">
      <c r="B27" s="75"/>
      <c r="C27" s="75"/>
      <c r="D27" s="75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64" ht="7.5" customHeight="1" x14ac:dyDescent="0.15">
      <c r="B28" s="75"/>
      <c r="C28" s="75"/>
      <c r="D28" s="75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64" ht="9" customHeight="1" x14ac:dyDescent="0.15">
      <c r="B29" s="10"/>
      <c r="C29" s="10"/>
      <c r="D29" s="10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65" t="s">
        <v>16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2:64" ht="9" customHeigh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</row>
    <row r="31" spans="2:64" ht="10.5" customHeight="1" x14ac:dyDescent="0.15">
      <c r="B31" s="11"/>
      <c r="C31" s="63" t="s">
        <v>76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5" t="s">
        <v>17</v>
      </c>
      <c r="AI31" s="55"/>
      <c r="AJ31" s="55"/>
      <c r="AK31" s="55"/>
      <c r="AL31" s="55"/>
      <c r="AM31" s="55"/>
      <c r="AN31" s="11"/>
      <c r="AO31" s="11"/>
      <c r="AP31" s="11"/>
      <c r="AQ31" s="11"/>
      <c r="AR31" s="55" t="s">
        <v>18</v>
      </c>
      <c r="AS31" s="55"/>
      <c r="AT31" s="55"/>
      <c r="AU31" s="55"/>
      <c r="AV31" s="55"/>
      <c r="AW31" s="55"/>
    </row>
    <row r="32" spans="2:64" ht="10.5" customHeight="1" x14ac:dyDescent="0.15">
      <c r="B32" s="1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  <c r="AH32" s="55"/>
      <c r="AI32" s="55"/>
      <c r="AJ32" s="55"/>
      <c r="AK32" s="55"/>
      <c r="AL32" s="55"/>
      <c r="AM32" s="55"/>
      <c r="AN32" s="11"/>
      <c r="AO32" s="11"/>
      <c r="AP32" s="11"/>
      <c r="AQ32" s="11"/>
      <c r="AR32" s="55"/>
      <c r="AS32" s="55"/>
      <c r="AT32" s="55"/>
      <c r="AU32" s="55"/>
      <c r="AV32" s="55"/>
      <c r="AW32" s="55"/>
    </row>
    <row r="33" spans="2:49" ht="11.25" customHeight="1" x14ac:dyDescent="0.15">
      <c r="B33" s="55" t="s">
        <v>3</v>
      </c>
      <c r="C33" s="55"/>
      <c r="D33" s="56" t="s">
        <v>20</v>
      </c>
      <c r="E33" s="56"/>
      <c r="F33" s="56"/>
      <c r="G33" s="56"/>
      <c r="H33" s="56"/>
      <c r="I33" s="60" t="str">
        <f>C8</f>
        <v>1片岡小SSS</v>
      </c>
      <c r="J33" s="60"/>
      <c r="K33" s="60"/>
      <c r="L33" s="60"/>
      <c r="M33" s="60"/>
      <c r="N33" s="60"/>
      <c r="O33" s="58">
        <v>0</v>
      </c>
      <c r="P33" s="58"/>
      <c r="Q33" s="58"/>
      <c r="R33" s="32"/>
      <c r="S33" s="58">
        <v>7</v>
      </c>
      <c r="T33" s="58"/>
      <c r="U33" s="58"/>
      <c r="V33" s="60" t="str">
        <f>C12</f>
        <v>3PAREISTRA</v>
      </c>
      <c r="W33" s="60"/>
      <c r="X33" s="60"/>
      <c r="Y33" s="60"/>
      <c r="Z33" s="60"/>
      <c r="AA33" s="60"/>
      <c r="AB33" s="15"/>
      <c r="AC33" s="15"/>
      <c r="AD33" s="15"/>
      <c r="AE33" s="15"/>
      <c r="AF33" s="16"/>
      <c r="AG33" s="16"/>
      <c r="AH33" s="59" t="str">
        <f>C16</f>
        <v>5 FC中川</v>
      </c>
      <c r="AI33" s="59"/>
      <c r="AJ33" s="59"/>
      <c r="AK33" s="59"/>
      <c r="AL33" s="59"/>
      <c r="AM33" s="59"/>
      <c r="AN33" s="17"/>
      <c r="AO33" s="17"/>
      <c r="AP33" s="17"/>
      <c r="AQ33" s="17"/>
      <c r="AR33" s="60" t="str">
        <f>C10</f>
        <v>2西FC</v>
      </c>
      <c r="AS33" s="60"/>
      <c r="AT33" s="60"/>
      <c r="AU33" s="60"/>
      <c r="AV33" s="60"/>
      <c r="AW33" s="60"/>
    </row>
    <row r="34" spans="2:49" ht="11.25" customHeight="1" x14ac:dyDescent="0.15">
      <c r="B34" s="55"/>
      <c r="C34" s="55"/>
      <c r="D34" s="56"/>
      <c r="E34" s="56"/>
      <c r="F34" s="56"/>
      <c r="G34" s="56"/>
      <c r="H34" s="56"/>
      <c r="I34" s="60"/>
      <c r="J34" s="60"/>
      <c r="K34" s="60"/>
      <c r="L34" s="60"/>
      <c r="M34" s="60"/>
      <c r="N34" s="60"/>
      <c r="O34" s="58"/>
      <c r="P34" s="58"/>
      <c r="Q34" s="58"/>
      <c r="R34" s="14"/>
      <c r="S34" s="58"/>
      <c r="T34" s="58"/>
      <c r="U34" s="58"/>
      <c r="V34" s="60"/>
      <c r="W34" s="60"/>
      <c r="X34" s="60"/>
      <c r="Y34" s="60"/>
      <c r="Z34" s="60"/>
      <c r="AA34" s="60"/>
      <c r="AB34" s="15"/>
      <c r="AC34" s="15"/>
      <c r="AD34" s="15"/>
      <c r="AE34" s="15"/>
      <c r="AF34" s="16"/>
      <c r="AG34" s="16"/>
      <c r="AH34" s="59"/>
      <c r="AI34" s="59"/>
      <c r="AJ34" s="59"/>
      <c r="AK34" s="59"/>
      <c r="AL34" s="59"/>
      <c r="AM34" s="59"/>
      <c r="AN34" s="17"/>
      <c r="AO34" s="17"/>
      <c r="AP34" s="17"/>
      <c r="AQ34" s="17"/>
      <c r="AR34" s="60"/>
      <c r="AS34" s="60"/>
      <c r="AT34" s="60"/>
      <c r="AU34" s="60"/>
      <c r="AV34" s="60"/>
      <c r="AW34" s="60"/>
    </row>
    <row r="35" spans="2:49" ht="11.25" customHeight="1" x14ac:dyDescent="0.15">
      <c r="B35" s="55" t="s">
        <v>4</v>
      </c>
      <c r="C35" s="55"/>
      <c r="D35" s="56" t="s">
        <v>21</v>
      </c>
      <c r="E35" s="56"/>
      <c r="F35" s="56"/>
      <c r="G35" s="56"/>
      <c r="H35" s="62"/>
      <c r="I35" s="60" t="str">
        <f>C10</f>
        <v>2西FC</v>
      </c>
      <c r="J35" s="60"/>
      <c r="K35" s="60"/>
      <c r="L35" s="60"/>
      <c r="M35" s="60"/>
      <c r="N35" s="60"/>
      <c r="O35" s="58">
        <v>2</v>
      </c>
      <c r="P35" s="58"/>
      <c r="Q35" s="58"/>
      <c r="R35" s="32"/>
      <c r="S35" s="58">
        <v>3</v>
      </c>
      <c r="T35" s="58"/>
      <c r="U35" s="58"/>
      <c r="V35" s="60" t="str">
        <f>C14</f>
        <v>4中央SS</v>
      </c>
      <c r="W35" s="60"/>
      <c r="X35" s="60"/>
      <c r="Y35" s="60"/>
      <c r="Z35" s="60"/>
      <c r="AA35" s="60"/>
      <c r="AB35" s="18"/>
      <c r="AC35" s="18"/>
      <c r="AD35" s="18"/>
      <c r="AE35" s="18"/>
      <c r="AF35" s="18"/>
      <c r="AG35" s="18"/>
      <c r="AH35" s="59" t="str">
        <f>C8</f>
        <v>1片岡小SSS</v>
      </c>
      <c r="AI35" s="59"/>
      <c r="AJ35" s="59"/>
      <c r="AK35" s="59"/>
      <c r="AL35" s="59"/>
      <c r="AM35" s="59"/>
      <c r="AN35" s="17"/>
      <c r="AO35" s="17"/>
      <c r="AP35" s="17"/>
      <c r="AQ35" s="17"/>
      <c r="AR35" s="60" t="str">
        <f>C12</f>
        <v>3PAREISTRA</v>
      </c>
      <c r="AS35" s="60"/>
      <c r="AT35" s="60"/>
      <c r="AU35" s="60"/>
      <c r="AV35" s="60"/>
      <c r="AW35" s="60"/>
    </row>
    <row r="36" spans="2:49" ht="11.25" customHeight="1" x14ac:dyDescent="0.15">
      <c r="B36" s="55"/>
      <c r="C36" s="55"/>
      <c r="D36" s="56"/>
      <c r="E36" s="56"/>
      <c r="F36" s="56"/>
      <c r="G36" s="56"/>
      <c r="H36" s="62"/>
      <c r="I36" s="60"/>
      <c r="J36" s="60"/>
      <c r="K36" s="60"/>
      <c r="L36" s="60"/>
      <c r="M36" s="60"/>
      <c r="N36" s="60"/>
      <c r="O36" s="58"/>
      <c r="P36" s="58"/>
      <c r="Q36" s="58"/>
      <c r="R36" s="14"/>
      <c r="S36" s="58"/>
      <c r="T36" s="58"/>
      <c r="U36" s="58"/>
      <c r="V36" s="60"/>
      <c r="W36" s="60"/>
      <c r="X36" s="60"/>
      <c r="Y36" s="60"/>
      <c r="Z36" s="60"/>
      <c r="AA36" s="60"/>
      <c r="AB36" s="18"/>
      <c r="AC36" s="18"/>
      <c r="AD36" s="18"/>
      <c r="AE36" s="18"/>
      <c r="AF36" s="18"/>
      <c r="AG36" s="18"/>
      <c r="AH36" s="59"/>
      <c r="AI36" s="59"/>
      <c r="AJ36" s="59"/>
      <c r="AK36" s="59"/>
      <c r="AL36" s="59"/>
      <c r="AM36" s="59"/>
      <c r="AN36" s="17"/>
      <c r="AO36" s="17"/>
      <c r="AP36" s="17"/>
      <c r="AQ36" s="17"/>
      <c r="AR36" s="60"/>
      <c r="AS36" s="60"/>
      <c r="AT36" s="60"/>
      <c r="AU36" s="60"/>
      <c r="AV36" s="60"/>
      <c r="AW36" s="60"/>
    </row>
    <row r="37" spans="2:49" ht="11.25" customHeight="1" x14ac:dyDescent="0.15">
      <c r="B37" s="55" t="s">
        <v>5</v>
      </c>
      <c r="C37" s="55"/>
      <c r="D37" s="56" t="s">
        <v>22</v>
      </c>
      <c r="E37" s="56"/>
      <c r="F37" s="56"/>
      <c r="G37" s="56"/>
      <c r="H37" s="56"/>
      <c r="I37" s="64" t="str">
        <f>C12</f>
        <v>3PAREISTRA</v>
      </c>
      <c r="J37" s="64"/>
      <c r="K37" s="64"/>
      <c r="L37" s="64"/>
      <c r="M37" s="64"/>
      <c r="N37" s="64"/>
      <c r="O37" s="58">
        <v>6</v>
      </c>
      <c r="P37" s="58"/>
      <c r="Q37" s="58"/>
      <c r="R37" s="32"/>
      <c r="S37" s="58">
        <v>1</v>
      </c>
      <c r="T37" s="58"/>
      <c r="U37" s="58"/>
      <c r="V37" s="60" t="str">
        <f>C16</f>
        <v>5 FC中川</v>
      </c>
      <c r="W37" s="60"/>
      <c r="X37" s="60"/>
      <c r="Y37" s="60"/>
      <c r="Z37" s="60"/>
      <c r="AA37" s="60"/>
      <c r="AB37" s="18"/>
      <c r="AC37" s="18"/>
      <c r="AD37" s="18"/>
      <c r="AE37" s="18"/>
      <c r="AF37" s="18"/>
      <c r="AG37" s="18"/>
      <c r="AH37" s="60" t="str">
        <f>C10</f>
        <v>2西FC</v>
      </c>
      <c r="AI37" s="60"/>
      <c r="AJ37" s="60"/>
      <c r="AK37" s="60"/>
      <c r="AL37" s="60"/>
      <c r="AM37" s="60"/>
      <c r="AN37" s="17"/>
      <c r="AO37" s="17"/>
      <c r="AP37" s="17"/>
      <c r="AQ37" s="17"/>
      <c r="AR37" s="60" t="str">
        <f>C14</f>
        <v>4中央SS</v>
      </c>
      <c r="AS37" s="60"/>
      <c r="AT37" s="60"/>
      <c r="AU37" s="60"/>
      <c r="AV37" s="60"/>
      <c r="AW37" s="60"/>
    </row>
    <row r="38" spans="2:49" ht="11.25" customHeight="1" x14ac:dyDescent="0.15">
      <c r="B38" s="55"/>
      <c r="C38" s="55"/>
      <c r="D38" s="56"/>
      <c r="E38" s="56"/>
      <c r="F38" s="56"/>
      <c r="G38" s="56"/>
      <c r="H38" s="56"/>
      <c r="I38" s="64"/>
      <c r="J38" s="64"/>
      <c r="K38" s="64"/>
      <c r="L38" s="64"/>
      <c r="M38" s="64"/>
      <c r="N38" s="64"/>
      <c r="O38" s="58"/>
      <c r="P38" s="58"/>
      <c r="Q38" s="58"/>
      <c r="R38" s="14"/>
      <c r="S38" s="58"/>
      <c r="T38" s="58"/>
      <c r="U38" s="58"/>
      <c r="V38" s="60"/>
      <c r="W38" s="60"/>
      <c r="X38" s="60"/>
      <c r="Y38" s="60"/>
      <c r="Z38" s="60"/>
      <c r="AA38" s="60"/>
      <c r="AB38" s="18"/>
      <c r="AC38" s="18"/>
      <c r="AD38" s="18"/>
      <c r="AE38" s="18"/>
      <c r="AF38" s="18"/>
      <c r="AG38" s="18"/>
      <c r="AH38" s="60"/>
      <c r="AI38" s="60"/>
      <c r="AJ38" s="60"/>
      <c r="AK38" s="60"/>
      <c r="AL38" s="60"/>
      <c r="AM38" s="60"/>
      <c r="AN38" s="17"/>
      <c r="AO38" s="17"/>
      <c r="AP38" s="17"/>
      <c r="AQ38" s="17"/>
      <c r="AR38" s="60"/>
      <c r="AS38" s="60"/>
      <c r="AT38" s="60"/>
      <c r="AU38" s="60"/>
      <c r="AV38" s="60"/>
      <c r="AW38" s="60"/>
    </row>
    <row r="39" spans="2:49" ht="11.25" customHeight="1" x14ac:dyDescent="0.15">
      <c r="B39" s="55" t="s">
        <v>6</v>
      </c>
      <c r="C39" s="55"/>
      <c r="D39" s="56" t="s">
        <v>23</v>
      </c>
      <c r="E39" s="56"/>
      <c r="F39" s="56"/>
      <c r="G39" s="56"/>
      <c r="H39" s="56"/>
      <c r="I39" s="60" t="str">
        <f>C8</f>
        <v>1片岡小SSS</v>
      </c>
      <c r="J39" s="60"/>
      <c r="K39" s="60"/>
      <c r="L39" s="60"/>
      <c r="M39" s="60"/>
      <c r="N39" s="60"/>
      <c r="O39" s="58">
        <v>0</v>
      </c>
      <c r="P39" s="58"/>
      <c r="Q39" s="58"/>
      <c r="R39" s="32"/>
      <c r="S39" s="58">
        <v>3</v>
      </c>
      <c r="T39" s="58"/>
      <c r="U39" s="58"/>
      <c r="V39" s="59" t="str">
        <f>C14</f>
        <v>4中央SS</v>
      </c>
      <c r="W39" s="59"/>
      <c r="X39" s="59"/>
      <c r="Y39" s="59"/>
      <c r="Z39" s="59"/>
      <c r="AA39" s="59"/>
      <c r="AB39" s="18"/>
      <c r="AC39" s="18"/>
      <c r="AD39" s="18"/>
      <c r="AE39" s="18"/>
      <c r="AF39" s="18"/>
      <c r="AG39" s="18"/>
      <c r="AH39" s="60" t="str">
        <f>C12</f>
        <v>3PAREISTRA</v>
      </c>
      <c r="AI39" s="60"/>
      <c r="AJ39" s="60"/>
      <c r="AK39" s="60"/>
      <c r="AL39" s="60"/>
      <c r="AM39" s="60"/>
      <c r="AN39" s="17"/>
      <c r="AO39" s="17"/>
      <c r="AP39" s="17"/>
      <c r="AQ39" s="17"/>
      <c r="AR39" s="59" t="str">
        <f>C16</f>
        <v>5 FC中川</v>
      </c>
      <c r="AS39" s="59"/>
      <c r="AT39" s="59"/>
      <c r="AU39" s="59"/>
      <c r="AV39" s="59"/>
      <c r="AW39" s="59"/>
    </row>
    <row r="40" spans="2:49" ht="11.25" customHeight="1" x14ac:dyDescent="0.15">
      <c r="B40" s="55"/>
      <c r="C40" s="55"/>
      <c r="D40" s="56"/>
      <c r="E40" s="56"/>
      <c r="F40" s="56"/>
      <c r="G40" s="56"/>
      <c r="H40" s="56"/>
      <c r="I40" s="60"/>
      <c r="J40" s="60"/>
      <c r="K40" s="60"/>
      <c r="L40" s="60"/>
      <c r="M40" s="60"/>
      <c r="N40" s="60"/>
      <c r="O40" s="58"/>
      <c r="P40" s="58"/>
      <c r="Q40" s="58"/>
      <c r="R40" s="14"/>
      <c r="S40" s="58"/>
      <c r="T40" s="58"/>
      <c r="U40" s="58"/>
      <c r="V40" s="59"/>
      <c r="W40" s="59"/>
      <c r="X40" s="59"/>
      <c r="Y40" s="59"/>
      <c r="Z40" s="59"/>
      <c r="AA40" s="59"/>
      <c r="AB40" s="18"/>
      <c r="AC40" s="18"/>
      <c r="AD40" s="18"/>
      <c r="AE40" s="18"/>
      <c r="AF40" s="18"/>
      <c r="AG40" s="18"/>
      <c r="AH40" s="60"/>
      <c r="AI40" s="60"/>
      <c r="AJ40" s="60"/>
      <c r="AK40" s="60"/>
      <c r="AL40" s="60"/>
      <c r="AM40" s="60"/>
      <c r="AN40" s="17"/>
      <c r="AO40" s="17"/>
      <c r="AP40" s="17"/>
      <c r="AQ40" s="17"/>
      <c r="AR40" s="59"/>
      <c r="AS40" s="59"/>
      <c r="AT40" s="59"/>
      <c r="AU40" s="59"/>
      <c r="AV40" s="59"/>
      <c r="AW40" s="59"/>
    </row>
    <row r="41" spans="2:49" ht="11.25" customHeight="1" x14ac:dyDescent="0.15">
      <c r="B41" s="55" t="s">
        <v>7</v>
      </c>
      <c r="C41" s="55"/>
      <c r="D41" s="56" t="s">
        <v>24</v>
      </c>
      <c r="E41" s="56"/>
      <c r="F41" s="56"/>
      <c r="G41" s="56"/>
      <c r="H41" s="56"/>
      <c r="I41" s="60" t="str">
        <f>C10</f>
        <v>2西FC</v>
      </c>
      <c r="J41" s="60"/>
      <c r="K41" s="60"/>
      <c r="L41" s="60"/>
      <c r="M41" s="60"/>
      <c r="N41" s="60"/>
      <c r="O41" s="58">
        <v>0</v>
      </c>
      <c r="P41" s="58"/>
      <c r="Q41" s="58"/>
      <c r="R41" s="32"/>
      <c r="S41" s="58">
        <v>4</v>
      </c>
      <c r="T41" s="58"/>
      <c r="U41" s="58"/>
      <c r="V41" s="60" t="str">
        <f>C16</f>
        <v>5 FC中川</v>
      </c>
      <c r="W41" s="60"/>
      <c r="X41" s="60"/>
      <c r="Y41" s="60"/>
      <c r="Z41" s="60"/>
      <c r="AA41" s="60"/>
      <c r="AB41" s="18"/>
      <c r="AC41" s="18"/>
      <c r="AD41" s="18"/>
      <c r="AE41" s="18"/>
      <c r="AF41" s="18"/>
      <c r="AG41" s="18"/>
      <c r="AH41" s="60" t="str">
        <f>C14</f>
        <v>4中央SS</v>
      </c>
      <c r="AI41" s="60"/>
      <c r="AJ41" s="60"/>
      <c r="AK41" s="60"/>
      <c r="AL41" s="60"/>
      <c r="AM41" s="60"/>
      <c r="AN41" s="17"/>
      <c r="AO41" s="17"/>
      <c r="AP41" s="17"/>
      <c r="AQ41" s="17"/>
      <c r="AR41" s="59" t="str">
        <f>C8</f>
        <v>1片岡小SSS</v>
      </c>
      <c r="AS41" s="59"/>
      <c r="AT41" s="59"/>
      <c r="AU41" s="59"/>
      <c r="AV41" s="59"/>
      <c r="AW41" s="59"/>
    </row>
    <row r="42" spans="2:49" ht="11.25" customHeight="1" x14ac:dyDescent="0.15">
      <c r="B42" s="55"/>
      <c r="C42" s="55"/>
      <c r="D42" s="56"/>
      <c r="E42" s="56"/>
      <c r="F42" s="56"/>
      <c r="G42" s="56"/>
      <c r="H42" s="56"/>
      <c r="I42" s="60"/>
      <c r="J42" s="60"/>
      <c r="K42" s="60"/>
      <c r="L42" s="60"/>
      <c r="M42" s="60"/>
      <c r="N42" s="60"/>
      <c r="O42" s="58"/>
      <c r="P42" s="58"/>
      <c r="Q42" s="58"/>
      <c r="R42" s="14"/>
      <c r="S42" s="58"/>
      <c r="T42" s="58"/>
      <c r="U42" s="58"/>
      <c r="V42" s="60"/>
      <c r="W42" s="60"/>
      <c r="X42" s="60"/>
      <c r="Y42" s="60"/>
      <c r="Z42" s="60"/>
      <c r="AA42" s="60"/>
      <c r="AB42" s="18"/>
      <c r="AC42" s="18"/>
      <c r="AD42" s="18"/>
      <c r="AE42" s="18"/>
      <c r="AF42" s="18"/>
      <c r="AG42" s="18"/>
      <c r="AH42" s="60"/>
      <c r="AI42" s="60"/>
      <c r="AJ42" s="60"/>
      <c r="AK42" s="60"/>
      <c r="AL42" s="60"/>
      <c r="AM42" s="60"/>
      <c r="AN42" s="17"/>
      <c r="AO42" s="17"/>
      <c r="AP42" s="17"/>
      <c r="AQ42" s="17"/>
      <c r="AR42" s="59"/>
      <c r="AS42" s="59"/>
      <c r="AT42" s="59"/>
      <c r="AU42" s="59"/>
      <c r="AV42" s="59"/>
      <c r="AW42" s="59"/>
    </row>
    <row r="43" spans="2:49" ht="11.25" customHeight="1" x14ac:dyDescent="0.15">
      <c r="B43" s="55"/>
      <c r="C43" s="55"/>
      <c r="D43" s="56"/>
      <c r="E43" s="56"/>
      <c r="F43" s="56"/>
      <c r="G43" s="56"/>
      <c r="H43" s="56"/>
      <c r="I43" s="54"/>
      <c r="J43" s="54"/>
      <c r="K43" s="54"/>
      <c r="L43" s="54"/>
      <c r="M43" s="54"/>
      <c r="N43" s="54"/>
      <c r="O43" s="57"/>
      <c r="P43" s="57"/>
      <c r="Q43" s="57"/>
      <c r="R43" s="25"/>
      <c r="S43" s="57"/>
      <c r="T43" s="57"/>
      <c r="U43" s="57"/>
      <c r="V43" s="54"/>
      <c r="W43" s="54"/>
      <c r="X43" s="54"/>
      <c r="Y43" s="54"/>
      <c r="Z43" s="54"/>
      <c r="AA43" s="54"/>
      <c r="AB43" s="35"/>
      <c r="AC43" s="35"/>
      <c r="AD43" s="35"/>
      <c r="AE43" s="35"/>
      <c r="AF43" s="35"/>
      <c r="AG43" s="35"/>
      <c r="AH43" s="54"/>
      <c r="AI43" s="54"/>
      <c r="AJ43" s="54"/>
      <c r="AK43" s="54"/>
      <c r="AL43" s="54"/>
      <c r="AM43" s="54"/>
      <c r="AN43" s="26"/>
      <c r="AO43" s="26"/>
      <c r="AP43" s="26"/>
      <c r="AQ43" s="26"/>
      <c r="AR43" s="54"/>
      <c r="AS43" s="54"/>
      <c r="AT43" s="54"/>
      <c r="AU43" s="54"/>
      <c r="AV43" s="54"/>
      <c r="AW43" s="54"/>
    </row>
    <row r="44" spans="2:49" ht="11.25" customHeight="1" x14ac:dyDescent="0.15">
      <c r="B44" s="55"/>
      <c r="C44" s="55"/>
      <c r="D44" s="56"/>
      <c r="E44" s="56"/>
      <c r="F44" s="56"/>
      <c r="G44" s="56"/>
      <c r="H44" s="56"/>
      <c r="I44" s="54"/>
      <c r="J44" s="54"/>
      <c r="K44" s="54"/>
      <c r="L44" s="54"/>
      <c r="M44" s="54"/>
      <c r="N44" s="54"/>
      <c r="O44" s="57"/>
      <c r="P44" s="57"/>
      <c r="Q44" s="57"/>
      <c r="R44" s="25"/>
      <c r="S44" s="57"/>
      <c r="T44" s="57"/>
      <c r="U44" s="57"/>
      <c r="V44" s="54"/>
      <c r="W44" s="54"/>
      <c r="X44" s="54"/>
      <c r="Y44" s="54"/>
      <c r="Z44" s="54"/>
      <c r="AA44" s="54"/>
      <c r="AB44" s="35"/>
      <c r="AC44" s="35"/>
      <c r="AD44" s="35"/>
      <c r="AE44" s="35"/>
      <c r="AF44" s="35"/>
      <c r="AG44" s="35"/>
      <c r="AH44" s="54"/>
      <c r="AI44" s="54"/>
      <c r="AJ44" s="54"/>
      <c r="AK44" s="54"/>
      <c r="AL44" s="54"/>
      <c r="AM44" s="54"/>
      <c r="AN44" s="26"/>
      <c r="AO44" s="26"/>
      <c r="AP44" s="26"/>
      <c r="AQ44" s="26"/>
      <c r="AR44" s="54"/>
      <c r="AS44" s="54"/>
      <c r="AT44" s="54"/>
      <c r="AU44" s="54"/>
      <c r="AV44" s="54"/>
      <c r="AW44" s="54"/>
    </row>
    <row r="45" spans="2:49" ht="10.5" customHeight="1" x14ac:dyDescent="0.15">
      <c r="B45" s="11"/>
      <c r="C45" s="63" t="s">
        <v>77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0"/>
      <c r="O45" s="19"/>
      <c r="P45" s="19"/>
      <c r="Q45" s="19"/>
      <c r="R45" s="14"/>
      <c r="S45" s="19"/>
      <c r="T45" s="19"/>
      <c r="U45" s="19"/>
      <c r="V45" s="20"/>
      <c r="W45" s="20"/>
      <c r="X45" s="20"/>
      <c r="Y45" s="20"/>
      <c r="Z45" s="20"/>
      <c r="AA45" s="20"/>
      <c r="AB45" s="18"/>
      <c r="AC45" s="18"/>
      <c r="AD45" s="18"/>
      <c r="AE45" s="18"/>
      <c r="AF45" s="18"/>
      <c r="AG45" s="18"/>
      <c r="AH45" s="20"/>
      <c r="AI45" s="20"/>
      <c r="AJ45" s="20"/>
      <c r="AK45" s="20"/>
      <c r="AL45" s="20"/>
      <c r="AM45" s="20"/>
      <c r="AN45" s="15"/>
      <c r="AO45" s="15"/>
      <c r="AP45" s="15"/>
      <c r="AQ45" s="15"/>
      <c r="AR45" s="20"/>
      <c r="AS45" s="20"/>
      <c r="AT45" s="20"/>
      <c r="AU45" s="20"/>
      <c r="AV45" s="20"/>
      <c r="AW45" s="20"/>
    </row>
    <row r="46" spans="2:49" ht="10.5" customHeight="1" x14ac:dyDescent="0.15">
      <c r="B46" s="1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0"/>
      <c r="O46" s="19"/>
      <c r="P46" s="19"/>
      <c r="Q46" s="19"/>
      <c r="R46" s="14"/>
      <c r="S46" s="19"/>
      <c r="T46" s="19"/>
      <c r="U46" s="19"/>
      <c r="V46" s="20"/>
      <c r="W46" s="20"/>
      <c r="X46" s="20"/>
      <c r="Y46" s="20"/>
      <c r="Z46" s="20"/>
      <c r="AA46" s="20"/>
      <c r="AB46" s="18"/>
      <c r="AC46" s="18"/>
      <c r="AD46" s="18"/>
      <c r="AE46" s="18"/>
      <c r="AF46" s="18"/>
      <c r="AG46" s="18"/>
      <c r="AH46" s="20"/>
      <c r="AI46" s="20"/>
      <c r="AJ46" s="20"/>
      <c r="AK46" s="20"/>
      <c r="AL46" s="20"/>
      <c r="AM46" s="20"/>
      <c r="AN46" s="15"/>
      <c r="AO46" s="15"/>
      <c r="AP46" s="15"/>
      <c r="AQ46" s="15"/>
      <c r="AR46" s="20"/>
      <c r="AS46" s="20"/>
      <c r="AT46" s="20"/>
      <c r="AU46" s="20"/>
      <c r="AV46" s="20"/>
      <c r="AW46" s="20"/>
    </row>
    <row r="47" spans="2:49" ht="11.25" customHeight="1" x14ac:dyDescent="0.15">
      <c r="B47" s="55" t="s">
        <v>3</v>
      </c>
      <c r="C47" s="55"/>
      <c r="D47" s="56" t="s">
        <v>20</v>
      </c>
      <c r="E47" s="56"/>
      <c r="F47" s="56"/>
      <c r="G47" s="56"/>
      <c r="H47" s="56"/>
      <c r="I47" s="60" t="str">
        <f>C14</f>
        <v>4中央SS</v>
      </c>
      <c r="J47" s="60"/>
      <c r="K47" s="60"/>
      <c r="L47" s="60"/>
      <c r="M47" s="60"/>
      <c r="N47" s="60"/>
      <c r="O47" s="58">
        <v>0</v>
      </c>
      <c r="P47" s="58"/>
      <c r="Q47" s="58"/>
      <c r="R47" s="32"/>
      <c r="S47" s="58">
        <v>5</v>
      </c>
      <c r="T47" s="58"/>
      <c r="U47" s="58"/>
      <c r="V47" s="60" t="str">
        <f>C16</f>
        <v>5 FC中川</v>
      </c>
      <c r="W47" s="60"/>
      <c r="X47" s="60"/>
      <c r="Y47" s="60"/>
      <c r="Z47" s="60"/>
      <c r="AA47" s="60"/>
      <c r="AB47" s="18"/>
      <c r="AC47" s="18"/>
      <c r="AD47" s="18"/>
      <c r="AE47" s="18"/>
      <c r="AF47" s="18"/>
      <c r="AG47" s="18"/>
      <c r="AH47" s="59" t="str">
        <f>C8</f>
        <v>1片岡小SSS</v>
      </c>
      <c r="AI47" s="59"/>
      <c r="AJ47" s="59"/>
      <c r="AK47" s="59"/>
      <c r="AL47" s="59"/>
      <c r="AM47" s="59"/>
      <c r="AN47" s="15"/>
      <c r="AO47" s="15"/>
      <c r="AP47" s="15"/>
      <c r="AQ47" s="15"/>
      <c r="AR47" s="59" t="str">
        <f>C10</f>
        <v>2西FC</v>
      </c>
      <c r="AS47" s="59"/>
      <c r="AT47" s="59"/>
      <c r="AU47" s="59"/>
      <c r="AV47" s="59"/>
      <c r="AW47" s="59"/>
    </row>
    <row r="48" spans="2:49" ht="11.25" customHeight="1" x14ac:dyDescent="0.15">
      <c r="B48" s="55"/>
      <c r="C48" s="55"/>
      <c r="D48" s="56"/>
      <c r="E48" s="56"/>
      <c r="F48" s="56"/>
      <c r="G48" s="56"/>
      <c r="H48" s="56"/>
      <c r="I48" s="60"/>
      <c r="J48" s="60"/>
      <c r="K48" s="60"/>
      <c r="L48" s="60"/>
      <c r="M48" s="60"/>
      <c r="N48" s="60"/>
      <c r="O48" s="58"/>
      <c r="P48" s="58"/>
      <c r="Q48" s="58"/>
      <c r="R48" s="14"/>
      <c r="S48" s="58"/>
      <c r="T48" s="58"/>
      <c r="U48" s="58"/>
      <c r="V48" s="60"/>
      <c r="W48" s="60"/>
      <c r="X48" s="60"/>
      <c r="Y48" s="60"/>
      <c r="Z48" s="60"/>
      <c r="AA48" s="60"/>
      <c r="AB48" s="18"/>
      <c r="AC48" s="18"/>
      <c r="AD48" s="18"/>
      <c r="AE48" s="18"/>
      <c r="AF48" s="18"/>
      <c r="AG48" s="18"/>
      <c r="AH48" s="59"/>
      <c r="AI48" s="59"/>
      <c r="AJ48" s="59"/>
      <c r="AK48" s="59"/>
      <c r="AL48" s="59"/>
      <c r="AM48" s="59"/>
      <c r="AN48" s="15"/>
      <c r="AO48" s="15"/>
      <c r="AP48" s="15"/>
      <c r="AQ48" s="15"/>
      <c r="AR48" s="59"/>
      <c r="AS48" s="59"/>
      <c r="AT48" s="59"/>
      <c r="AU48" s="59"/>
      <c r="AV48" s="59"/>
      <c r="AW48" s="59"/>
    </row>
    <row r="49" spans="2:49" ht="11.25" customHeight="1" x14ac:dyDescent="0.15">
      <c r="B49" s="55" t="s">
        <v>4</v>
      </c>
      <c r="C49" s="55"/>
      <c r="D49" s="56" t="s">
        <v>21</v>
      </c>
      <c r="E49" s="56"/>
      <c r="F49" s="56"/>
      <c r="G49" s="56"/>
      <c r="H49" s="62"/>
      <c r="I49" s="60" t="str">
        <f>C10</f>
        <v>2西FC</v>
      </c>
      <c r="J49" s="60"/>
      <c r="K49" s="60"/>
      <c r="L49" s="60"/>
      <c r="M49" s="60"/>
      <c r="N49" s="60"/>
      <c r="O49" s="58">
        <v>0</v>
      </c>
      <c r="P49" s="58"/>
      <c r="Q49" s="58"/>
      <c r="R49" s="32"/>
      <c r="S49" s="58">
        <v>8</v>
      </c>
      <c r="T49" s="58"/>
      <c r="U49" s="58"/>
      <c r="V49" s="60" t="str">
        <f>C12</f>
        <v>3PAREISTRA</v>
      </c>
      <c r="W49" s="60"/>
      <c r="X49" s="60"/>
      <c r="Y49" s="60"/>
      <c r="Z49" s="60"/>
      <c r="AA49" s="60"/>
      <c r="AB49" s="18"/>
      <c r="AC49" s="18"/>
      <c r="AD49" s="18"/>
      <c r="AE49" s="18"/>
      <c r="AF49" s="18"/>
      <c r="AG49" s="18"/>
      <c r="AH49" s="60" t="str">
        <f>C14</f>
        <v>4中央SS</v>
      </c>
      <c r="AI49" s="60"/>
      <c r="AJ49" s="60"/>
      <c r="AK49" s="60"/>
      <c r="AL49" s="60"/>
      <c r="AM49" s="60"/>
      <c r="AN49" s="15"/>
      <c r="AO49" s="15"/>
      <c r="AP49" s="15"/>
      <c r="AQ49" s="15"/>
      <c r="AR49" s="60" t="str">
        <f>C16</f>
        <v>5 FC中川</v>
      </c>
      <c r="AS49" s="60"/>
      <c r="AT49" s="60"/>
      <c r="AU49" s="60"/>
      <c r="AV49" s="60"/>
      <c r="AW49" s="60"/>
    </row>
    <row r="50" spans="2:49" ht="11.25" customHeight="1" x14ac:dyDescent="0.15">
      <c r="B50" s="55"/>
      <c r="C50" s="55"/>
      <c r="D50" s="56"/>
      <c r="E50" s="56"/>
      <c r="F50" s="56"/>
      <c r="G50" s="56"/>
      <c r="H50" s="62"/>
      <c r="I50" s="60"/>
      <c r="J50" s="60"/>
      <c r="K50" s="60"/>
      <c r="L50" s="60"/>
      <c r="M50" s="60"/>
      <c r="N50" s="60"/>
      <c r="O50" s="58"/>
      <c r="P50" s="58"/>
      <c r="Q50" s="58"/>
      <c r="R50" s="14"/>
      <c r="S50" s="58"/>
      <c r="T50" s="58"/>
      <c r="U50" s="58"/>
      <c r="V50" s="60"/>
      <c r="W50" s="60"/>
      <c r="X50" s="60"/>
      <c r="Y50" s="60"/>
      <c r="Z50" s="60"/>
      <c r="AA50" s="60"/>
      <c r="AB50" s="18"/>
      <c r="AC50" s="18"/>
      <c r="AD50" s="18"/>
      <c r="AE50" s="18"/>
      <c r="AF50" s="18"/>
      <c r="AG50" s="18"/>
      <c r="AH50" s="60"/>
      <c r="AI50" s="60"/>
      <c r="AJ50" s="60"/>
      <c r="AK50" s="60"/>
      <c r="AL50" s="60"/>
      <c r="AM50" s="60"/>
      <c r="AN50" s="15"/>
      <c r="AO50" s="15"/>
      <c r="AP50" s="15"/>
      <c r="AQ50" s="15"/>
      <c r="AR50" s="60"/>
      <c r="AS50" s="60"/>
      <c r="AT50" s="60"/>
      <c r="AU50" s="60"/>
      <c r="AV50" s="60"/>
      <c r="AW50" s="60"/>
    </row>
    <row r="51" spans="2:49" ht="11.25" customHeight="1" x14ac:dyDescent="0.15">
      <c r="B51" s="55" t="s">
        <v>5</v>
      </c>
      <c r="C51" s="55"/>
      <c r="D51" s="56" t="s">
        <v>22</v>
      </c>
      <c r="E51" s="56"/>
      <c r="F51" s="56"/>
      <c r="G51" s="56"/>
      <c r="H51" s="56"/>
      <c r="I51" s="60" t="str">
        <f>C8</f>
        <v>1片岡小SSS</v>
      </c>
      <c r="J51" s="60"/>
      <c r="K51" s="60"/>
      <c r="L51" s="60"/>
      <c r="M51" s="60"/>
      <c r="N51" s="60"/>
      <c r="O51" s="58">
        <v>0</v>
      </c>
      <c r="P51" s="58"/>
      <c r="Q51" s="58"/>
      <c r="R51" s="32"/>
      <c r="S51" s="58">
        <v>16</v>
      </c>
      <c r="T51" s="58"/>
      <c r="U51" s="58"/>
      <c r="V51" s="59" t="str">
        <f>C16</f>
        <v>5 FC中川</v>
      </c>
      <c r="W51" s="59"/>
      <c r="X51" s="59"/>
      <c r="Y51" s="59"/>
      <c r="Z51" s="59"/>
      <c r="AA51" s="59"/>
      <c r="AB51" s="35"/>
      <c r="AC51" s="35"/>
      <c r="AD51" s="35"/>
      <c r="AE51" s="35"/>
      <c r="AF51" s="35"/>
      <c r="AG51" s="35"/>
      <c r="AH51" s="59" t="str">
        <f>C10</f>
        <v>2西FC</v>
      </c>
      <c r="AI51" s="59"/>
      <c r="AJ51" s="59"/>
      <c r="AK51" s="59"/>
      <c r="AL51" s="59"/>
      <c r="AM51" s="59"/>
      <c r="AN51" s="15"/>
      <c r="AO51" s="15"/>
      <c r="AP51" s="15"/>
      <c r="AQ51" s="15"/>
      <c r="AR51" s="59" t="str">
        <f>C12</f>
        <v>3PAREISTRA</v>
      </c>
      <c r="AS51" s="59"/>
      <c r="AT51" s="59"/>
      <c r="AU51" s="59"/>
      <c r="AV51" s="59"/>
      <c r="AW51" s="59"/>
    </row>
    <row r="52" spans="2:49" ht="11.25" customHeight="1" x14ac:dyDescent="0.15">
      <c r="B52" s="55"/>
      <c r="C52" s="55"/>
      <c r="D52" s="56"/>
      <c r="E52" s="56"/>
      <c r="F52" s="56"/>
      <c r="G52" s="56"/>
      <c r="H52" s="56"/>
      <c r="I52" s="60"/>
      <c r="J52" s="60"/>
      <c r="K52" s="60"/>
      <c r="L52" s="60"/>
      <c r="M52" s="60"/>
      <c r="N52" s="60"/>
      <c r="O52" s="58"/>
      <c r="P52" s="58"/>
      <c r="Q52" s="58"/>
      <c r="R52" s="14"/>
      <c r="S52" s="58"/>
      <c r="T52" s="58"/>
      <c r="U52" s="58"/>
      <c r="V52" s="59"/>
      <c r="W52" s="59"/>
      <c r="X52" s="59"/>
      <c r="Y52" s="59"/>
      <c r="Z52" s="59"/>
      <c r="AA52" s="59"/>
      <c r="AB52" s="35"/>
      <c r="AC52" s="35"/>
      <c r="AD52" s="35"/>
      <c r="AE52" s="35"/>
      <c r="AF52" s="35"/>
      <c r="AG52" s="35"/>
      <c r="AH52" s="59"/>
      <c r="AI52" s="59"/>
      <c r="AJ52" s="59"/>
      <c r="AK52" s="59"/>
      <c r="AL52" s="59"/>
      <c r="AM52" s="59"/>
      <c r="AN52" s="15"/>
      <c r="AO52" s="15"/>
      <c r="AP52" s="15"/>
      <c r="AQ52" s="15"/>
      <c r="AR52" s="59"/>
      <c r="AS52" s="59"/>
      <c r="AT52" s="59"/>
      <c r="AU52" s="59"/>
      <c r="AV52" s="59"/>
      <c r="AW52" s="59"/>
    </row>
    <row r="53" spans="2:49" ht="11.25" customHeight="1" x14ac:dyDescent="0.15">
      <c r="B53" s="55" t="s">
        <v>6</v>
      </c>
      <c r="C53" s="55"/>
      <c r="D53" s="56" t="s">
        <v>23</v>
      </c>
      <c r="E53" s="56"/>
      <c r="F53" s="56"/>
      <c r="G53" s="56"/>
      <c r="H53" s="56"/>
      <c r="I53" s="60" t="str">
        <f>C12</f>
        <v>3PAREISTRA</v>
      </c>
      <c r="J53" s="60"/>
      <c r="K53" s="60"/>
      <c r="L53" s="60"/>
      <c r="M53" s="60"/>
      <c r="N53" s="60"/>
      <c r="O53" s="58">
        <v>11</v>
      </c>
      <c r="P53" s="58"/>
      <c r="Q53" s="58"/>
      <c r="R53" s="32"/>
      <c r="S53" s="58">
        <v>0</v>
      </c>
      <c r="T53" s="58"/>
      <c r="U53" s="58"/>
      <c r="V53" s="59" t="str">
        <f>C14</f>
        <v>4中央SS</v>
      </c>
      <c r="W53" s="59"/>
      <c r="X53" s="59"/>
      <c r="Y53" s="59"/>
      <c r="Z53" s="59"/>
      <c r="AA53" s="59"/>
      <c r="AB53" s="35"/>
      <c r="AC53" s="35"/>
      <c r="AD53" s="35"/>
      <c r="AE53" s="35"/>
      <c r="AF53" s="35"/>
      <c r="AG53" s="35"/>
      <c r="AH53" s="59" t="str">
        <f>C16</f>
        <v>5 FC中川</v>
      </c>
      <c r="AI53" s="59"/>
      <c r="AJ53" s="59"/>
      <c r="AK53" s="59"/>
      <c r="AL53" s="59"/>
      <c r="AM53" s="59"/>
      <c r="AN53" s="15"/>
      <c r="AO53" s="15"/>
      <c r="AP53" s="15"/>
      <c r="AQ53" s="15"/>
      <c r="AR53" s="59" t="str">
        <f>C8</f>
        <v>1片岡小SSS</v>
      </c>
      <c r="AS53" s="59"/>
      <c r="AT53" s="59"/>
      <c r="AU53" s="59"/>
      <c r="AV53" s="59"/>
      <c r="AW53" s="59"/>
    </row>
    <row r="54" spans="2:49" ht="11.25" customHeight="1" x14ac:dyDescent="0.15">
      <c r="B54" s="55"/>
      <c r="C54" s="55"/>
      <c r="D54" s="56"/>
      <c r="E54" s="56"/>
      <c r="F54" s="56"/>
      <c r="G54" s="56"/>
      <c r="H54" s="56"/>
      <c r="I54" s="60"/>
      <c r="J54" s="60"/>
      <c r="K54" s="60"/>
      <c r="L54" s="60"/>
      <c r="M54" s="60"/>
      <c r="N54" s="60"/>
      <c r="O54" s="58"/>
      <c r="P54" s="58"/>
      <c r="Q54" s="58"/>
      <c r="R54" s="14"/>
      <c r="S54" s="58"/>
      <c r="T54" s="58"/>
      <c r="U54" s="58"/>
      <c r="V54" s="59"/>
      <c r="W54" s="59"/>
      <c r="X54" s="59"/>
      <c r="Y54" s="59"/>
      <c r="Z54" s="59"/>
      <c r="AA54" s="59"/>
      <c r="AB54" s="35"/>
      <c r="AC54" s="35"/>
      <c r="AD54" s="35"/>
      <c r="AE54" s="35"/>
      <c r="AF54" s="35"/>
      <c r="AG54" s="35"/>
      <c r="AH54" s="59"/>
      <c r="AI54" s="59"/>
      <c r="AJ54" s="59"/>
      <c r="AK54" s="59"/>
      <c r="AL54" s="59"/>
      <c r="AM54" s="59"/>
      <c r="AN54" s="15"/>
      <c r="AO54" s="15"/>
      <c r="AP54" s="15"/>
      <c r="AQ54" s="15"/>
      <c r="AR54" s="59"/>
      <c r="AS54" s="59"/>
      <c r="AT54" s="59"/>
      <c r="AU54" s="59"/>
      <c r="AV54" s="59"/>
      <c r="AW54" s="59"/>
    </row>
    <row r="55" spans="2:49" ht="11.25" customHeight="1" x14ac:dyDescent="0.15">
      <c r="B55" s="55" t="s">
        <v>7</v>
      </c>
      <c r="C55" s="55"/>
      <c r="D55" s="56" t="s">
        <v>24</v>
      </c>
      <c r="E55" s="56"/>
      <c r="F55" s="56"/>
      <c r="G55" s="56"/>
      <c r="H55" s="56"/>
      <c r="I55" s="60" t="str">
        <f>C8</f>
        <v>1片岡小SSS</v>
      </c>
      <c r="J55" s="60"/>
      <c r="K55" s="60"/>
      <c r="L55" s="60"/>
      <c r="M55" s="60"/>
      <c r="N55" s="60"/>
      <c r="O55" s="58">
        <v>2</v>
      </c>
      <c r="P55" s="58"/>
      <c r="Q55" s="58"/>
      <c r="R55" s="32"/>
      <c r="S55" s="58">
        <v>4</v>
      </c>
      <c r="T55" s="58"/>
      <c r="U55" s="58"/>
      <c r="V55" s="59" t="str">
        <f>C10</f>
        <v>2西FC</v>
      </c>
      <c r="W55" s="59"/>
      <c r="X55" s="59"/>
      <c r="Y55" s="59"/>
      <c r="Z55" s="59"/>
      <c r="AA55" s="59"/>
      <c r="AB55" s="35"/>
      <c r="AC55" s="35"/>
      <c r="AD55" s="35"/>
      <c r="AE55" s="35"/>
      <c r="AF55" s="35"/>
      <c r="AG55" s="35"/>
      <c r="AH55" s="59" t="str">
        <f>C12</f>
        <v>3PAREISTRA</v>
      </c>
      <c r="AI55" s="59"/>
      <c r="AJ55" s="59"/>
      <c r="AK55" s="59"/>
      <c r="AL55" s="59"/>
      <c r="AM55" s="59"/>
      <c r="AN55" s="15"/>
      <c r="AO55" s="15"/>
      <c r="AP55" s="15"/>
      <c r="AQ55" s="15"/>
      <c r="AR55" s="60" t="str">
        <f>C14</f>
        <v>4中央SS</v>
      </c>
      <c r="AS55" s="60"/>
      <c r="AT55" s="60"/>
      <c r="AU55" s="60"/>
      <c r="AV55" s="60"/>
      <c r="AW55" s="60"/>
    </row>
    <row r="56" spans="2:49" ht="11.25" customHeight="1" x14ac:dyDescent="0.15">
      <c r="B56" s="55"/>
      <c r="C56" s="55"/>
      <c r="D56" s="56"/>
      <c r="E56" s="56"/>
      <c r="F56" s="56"/>
      <c r="G56" s="56"/>
      <c r="H56" s="56"/>
      <c r="I56" s="60"/>
      <c r="J56" s="60"/>
      <c r="K56" s="60"/>
      <c r="L56" s="60"/>
      <c r="M56" s="60"/>
      <c r="N56" s="60"/>
      <c r="O56" s="58"/>
      <c r="P56" s="58"/>
      <c r="Q56" s="58"/>
      <c r="R56" s="14"/>
      <c r="S56" s="58"/>
      <c r="T56" s="58"/>
      <c r="U56" s="58"/>
      <c r="V56" s="59"/>
      <c r="W56" s="59"/>
      <c r="X56" s="59"/>
      <c r="Y56" s="59"/>
      <c r="Z56" s="59"/>
      <c r="AA56" s="59"/>
      <c r="AB56" s="35"/>
      <c r="AC56" s="35"/>
      <c r="AD56" s="35"/>
      <c r="AE56" s="35"/>
      <c r="AF56" s="35"/>
      <c r="AG56" s="35"/>
      <c r="AH56" s="59"/>
      <c r="AI56" s="59"/>
      <c r="AJ56" s="59"/>
      <c r="AK56" s="59"/>
      <c r="AL56" s="59"/>
      <c r="AM56" s="59"/>
      <c r="AN56" s="15"/>
      <c r="AO56" s="15"/>
      <c r="AP56" s="15"/>
      <c r="AQ56" s="15"/>
      <c r="AR56" s="60"/>
      <c r="AS56" s="60"/>
      <c r="AT56" s="60"/>
      <c r="AU56" s="60"/>
      <c r="AV56" s="60"/>
      <c r="AW56" s="60"/>
    </row>
    <row r="57" spans="2:49" ht="11.25" customHeight="1" x14ac:dyDescent="0.15">
      <c r="B57" s="55"/>
      <c r="C57" s="55"/>
      <c r="D57" s="56"/>
      <c r="E57" s="56"/>
      <c r="F57" s="56"/>
      <c r="G57" s="56"/>
      <c r="H57" s="56"/>
      <c r="I57" s="54"/>
      <c r="J57" s="54"/>
      <c r="K57" s="54"/>
      <c r="L57" s="54"/>
      <c r="M57" s="54"/>
      <c r="N57" s="54"/>
      <c r="O57" s="57"/>
      <c r="P57" s="57"/>
      <c r="Q57" s="57"/>
      <c r="R57" s="25"/>
      <c r="S57" s="57"/>
      <c r="T57" s="57"/>
      <c r="U57" s="57"/>
      <c r="V57" s="54"/>
      <c r="W57" s="54"/>
      <c r="X57" s="54"/>
      <c r="Y57" s="54"/>
      <c r="Z57" s="54"/>
      <c r="AA57" s="54"/>
      <c r="AB57" s="35"/>
      <c r="AC57" s="35"/>
      <c r="AD57" s="35"/>
      <c r="AE57" s="35"/>
      <c r="AF57" s="35"/>
      <c r="AG57" s="35"/>
      <c r="AH57" s="54"/>
      <c r="AI57" s="54"/>
      <c r="AJ57" s="54"/>
      <c r="AK57" s="54"/>
      <c r="AL57" s="54"/>
      <c r="AM57" s="54"/>
      <c r="AN57" s="29"/>
      <c r="AO57" s="29"/>
      <c r="AP57" s="29"/>
      <c r="AQ57" s="29"/>
      <c r="AR57" s="54"/>
      <c r="AS57" s="54"/>
      <c r="AT57" s="54"/>
      <c r="AU57" s="54"/>
      <c r="AV57" s="54"/>
      <c r="AW57" s="54"/>
    </row>
    <row r="58" spans="2:49" ht="11.25" customHeight="1" x14ac:dyDescent="0.15">
      <c r="B58" s="55"/>
      <c r="C58" s="55"/>
      <c r="D58" s="56"/>
      <c r="E58" s="56"/>
      <c r="F58" s="56"/>
      <c r="G58" s="56"/>
      <c r="H58" s="56"/>
      <c r="I58" s="54"/>
      <c r="J58" s="54"/>
      <c r="K58" s="54"/>
      <c r="L58" s="54"/>
      <c r="M58" s="54"/>
      <c r="N58" s="54"/>
      <c r="O58" s="57"/>
      <c r="P58" s="57"/>
      <c r="Q58" s="57"/>
      <c r="R58" s="25"/>
      <c r="S58" s="57"/>
      <c r="T58" s="57"/>
      <c r="U58" s="57"/>
      <c r="V58" s="54"/>
      <c r="W58" s="54"/>
      <c r="X58" s="54"/>
      <c r="Y58" s="54"/>
      <c r="Z58" s="54"/>
      <c r="AA58" s="54"/>
      <c r="AB58" s="35"/>
      <c r="AC58" s="35"/>
      <c r="AD58" s="35"/>
      <c r="AE58" s="35"/>
      <c r="AF58" s="35"/>
      <c r="AG58" s="35"/>
      <c r="AH58" s="54"/>
      <c r="AI58" s="54"/>
      <c r="AJ58" s="54"/>
      <c r="AK58" s="54"/>
      <c r="AL58" s="54"/>
      <c r="AM58" s="54"/>
      <c r="AN58" s="29"/>
      <c r="AO58" s="29"/>
      <c r="AP58" s="29"/>
      <c r="AQ58" s="29"/>
      <c r="AR58" s="54"/>
      <c r="AS58" s="54"/>
      <c r="AT58" s="54"/>
      <c r="AU58" s="54"/>
      <c r="AV58" s="54"/>
      <c r="AW58" s="54"/>
    </row>
    <row r="59" spans="2:49" ht="11.25" customHeight="1" x14ac:dyDescent="0.15">
      <c r="B59" s="55"/>
      <c r="C59" s="55"/>
      <c r="D59" s="61"/>
      <c r="E59" s="61"/>
      <c r="F59" s="61"/>
      <c r="G59" s="61"/>
      <c r="H59" s="61"/>
      <c r="I59" s="54"/>
      <c r="J59" s="54"/>
      <c r="K59" s="54"/>
      <c r="L59" s="54"/>
      <c r="M59" s="54"/>
      <c r="N59" s="54"/>
      <c r="O59" s="57"/>
      <c r="P59" s="57"/>
      <c r="Q59" s="57"/>
      <c r="R59" s="25"/>
      <c r="S59" s="57"/>
      <c r="T59" s="57"/>
      <c r="U59" s="57"/>
      <c r="V59" s="54"/>
      <c r="W59" s="54"/>
      <c r="X59" s="54"/>
      <c r="Y59" s="54"/>
      <c r="Z59" s="54"/>
      <c r="AA59" s="54"/>
      <c r="AB59" s="35"/>
      <c r="AC59" s="35"/>
      <c r="AD59" s="35"/>
      <c r="AE59" s="35"/>
      <c r="AF59" s="35"/>
      <c r="AG59" s="35"/>
      <c r="AH59" s="54"/>
      <c r="AI59" s="54"/>
      <c r="AJ59" s="54"/>
      <c r="AK59" s="54"/>
      <c r="AL59" s="54"/>
      <c r="AM59" s="54"/>
      <c r="AN59" s="29"/>
      <c r="AO59" s="29"/>
      <c r="AP59" s="29"/>
      <c r="AQ59" s="29"/>
      <c r="AR59" s="54"/>
      <c r="AS59" s="54"/>
      <c r="AT59" s="54"/>
      <c r="AU59" s="54"/>
      <c r="AV59" s="54"/>
      <c r="AW59" s="54"/>
    </row>
    <row r="60" spans="2:49" ht="11.25" customHeight="1" x14ac:dyDescent="0.15">
      <c r="B60" s="55"/>
      <c r="C60" s="55"/>
      <c r="D60" s="61"/>
      <c r="E60" s="61"/>
      <c r="F60" s="61"/>
      <c r="G60" s="61"/>
      <c r="H60" s="61"/>
      <c r="I60" s="54"/>
      <c r="J60" s="54"/>
      <c r="K60" s="54"/>
      <c r="L60" s="54"/>
      <c r="M60" s="54"/>
      <c r="N60" s="54"/>
      <c r="O60" s="57"/>
      <c r="P60" s="57"/>
      <c r="Q60" s="57"/>
      <c r="R60" s="25"/>
      <c r="S60" s="57"/>
      <c r="T60" s="57"/>
      <c r="U60" s="57"/>
      <c r="V60" s="54"/>
      <c r="W60" s="54"/>
      <c r="X60" s="54"/>
      <c r="Y60" s="54"/>
      <c r="Z60" s="54"/>
      <c r="AA60" s="54"/>
      <c r="AB60" s="35"/>
      <c r="AC60" s="35"/>
      <c r="AD60" s="35"/>
      <c r="AE60" s="35"/>
      <c r="AF60" s="35"/>
      <c r="AG60" s="35"/>
      <c r="AH60" s="54"/>
      <c r="AI60" s="54"/>
      <c r="AJ60" s="54"/>
      <c r="AK60" s="54"/>
      <c r="AL60" s="54"/>
      <c r="AM60" s="54"/>
      <c r="AN60" s="29"/>
      <c r="AO60" s="29"/>
      <c r="AP60" s="29"/>
      <c r="AQ60" s="29"/>
      <c r="AR60" s="54"/>
      <c r="AS60" s="54"/>
      <c r="AT60" s="54"/>
      <c r="AU60" s="54"/>
      <c r="AV60" s="54"/>
      <c r="AW60" s="54"/>
    </row>
    <row r="61" spans="2:49" ht="11.25" customHeight="1" x14ac:dyDescent="0.15">
      <c r="B61" s="55"/>
      <c r="C61" s="55"/>
      <c r="D61" s="56"/>
      <c r="E61" s="56"/>
      <c r="F61" s="56"/>
      <c r="G61" s="56"/>
      <c r="H61" s="56"/>
      <c r="I61" s="54"/>
      <c r="J61" s="54"/>
      <c r="K61" s="54"/>
      <c r="L61" s="54"/>
      <c r="M61" s="54"/>
      <c r="N61" s="54"/>
      <c r="O61" s="57"/>
      <c r="P61" s="57"/>
      <c r="Q61" s="57"/>
      <c r="R61" s="25"/>
      <c r="S61" s="57"/>
      <c r="T61" s="57"/>
      <c r="U61" s="57"/>
      <c r="V61" s="54"/>
      <c r="W61" s="54"/>
      <c r="X61" s="54"/>
      <c r="Y61" s="54"/>
      <c r="Z61" s="54"/>
      <c r="AA61" s="54"/>
      <c r="AB61" s="35"/>
      <c r="AC61" s="35"/>
      <c r="AD61" s="35"/>
      <c r="AE61" s="35"/>
      <c r="AF61" s="35"/>
      <c r="AG61" s="35"/>
      <c r="AH61" s="54"/>
      <c r="AI61" s="54"/>
      <c r="AJ61" s="54"/>
      <c r="AK61" s="54"/>
      <c r="AL61" s="54"/>
      <c r="AM61" s="54"/>
      <c r="AN61" s="29"/>
      <c r="AO61" s="29"/>
      <c r="AP61" s="29"/>
      <c r="AQ61" s="29"/>
      <c r="AR61" s="54"/>
      <c r="AS61" s="54"/>
      <c r="AT61" s="54"/>
      <c r="AU61" s="54"/>
      <c r="AV61" s="54"/>
      <c r="AW61" s="54"/>
    </row>
    <row r="62" spans="2:49" ht="11.25" customHeight="1" x14ac:dyDescent="0.15">
      <c r="B62" s="55"/>
      <c r="C62" s="55"/>
      <c r="D62" s="56"/>
      <c r="E62" s="56"/>
      <c r="F62" s="56"/>
      <c r="G62" s="56"/>
      <c r="H62" s="56"/>
      <c r="I62" s="54"/>
      <c r="J62" s="54"/>
      <c r="K62" s="54"/>
      <c r="L62" s="54"/>
      <c r="M62" s="54"/>
      <c r="N62" s="54"/>
      <c r="O62" s="57"/>
      <c r="P62" s="57"/>
      <c r="Q62" s="57"/>
      <c r="R62" s="25"/>
      <c r="S62" s="57"/>
      <c r="T62" s="57"/>
      <c r="U62" s="57"/>
      <c r="V62" s="54"/>
      <c r="W62" s="54"/>
      <c r="X62" s="54"/>
      <c r="Y62" s="54"/>
      <c r="Z62" s="54"/>
      <c r="AA62" s="54"/>
      <c r="AB62" s="35"/>
      <c r="AC62" s="35"/>
      <c r="AD62" s="35"/>
      <c r="AE62" s="35"/>
      <c r="AF62" s="35"/>
      <c r="AG62" s="35"/>
      <c r="AH62" s="54"/>
      <c r="AI62" s="54"/>
      <c r="AJ62" s="54"/>
      <c r="AK62" s="54"/>
      <c r="AL62" s="54"/>
      <c r="AM62" s="54"/>
      <c r="AN62" s="29"/>
      <c r="AO62" s="29"/>
      <c r="AP62" s="29"/>
      <c r="AQ62" s="29"/>
      <c r="AR62" s="54"/>
      <c r="AS62" s="54"/>
      <c r="AT62" s="54"/>
      <c r="AU62" s="54"/>
      <c r="AV62" s="54"/>
      <c r="AW62" s="54"/>
    </row>
    <row r="63" spans="2:49" ht="11.25" customHeight="1" x14ac:dyDescent="0.15">
      <c r="B63" s="55"/>
      <c r="C63" s="55"/>
      <c r="D63" s="56"/>
      <c r="E63" s="56"/>
      <c r="F63" s="56"/>
      <c r="G63" s="56"/>
      <c r="H63" s="56"/>
      <c r="I63" s="54"/>
      <c r="J63" s="54"/>
      <c r="K63" s="54"/>
      <c r="L63" s="54"/>
      <c r="M63" s="54"/>
      <c r="N63" s="54"/>
      <c r="O63" s="57"/>
      <c r="P63" s="57"/>
      <c r="Q63" s="57"/>
      <c r="R63" s="25"/>
      <c r="S63" s="57"/>
      <c r="T63" s="57"/>
      <c r="U63" s="57"/>
      <c r="V63" s="54"/>
      <c r="W63" s="54"/>
      <c r="X63" s="54"/>
      <c r="Y63" s="54"/>
      <c r="Z63" s="54"/>
      <c r="AA63" s="54"/>
      <c r="AB63" s="35"/>
      <c r="AC63" s="35"/>
      <c r="AD63" s="35"/>
      <c r="AE63" s="35"/>
      <c r="AF63" s="35"/>
      <c r="AG63" s="35"/>
      <c r="AH63" s="54"/>
      <c r="AI63" s="54"/>
      <c r="AJ63" s="54"/>
      <c r="AK63" s="54"/>
      <c r="AL63" s="54"/>
      <c r="AM63" s="54"/>
      <c r="AN63" s="29"/>
      <c r="AO63" s="29"/>
      <c r="AP63" s="29"/>
      <c r="AQ63" s="29"/>
      <c r="AR63" s="54"/>
      <c r="AS63" s="54"/>
      <c r="AT63" s="54"/>
      <c r="AU63" s="54"/>
      <c r="AV63" s="54"/>
      <c r="AW63" s="54"/>
    </row>
    <row r="64" spans="2:49" ht="11.25" customHeight="1" x14ac:dyDescent="0.15">
      <c r="B64" s="55"/>
      <c r="C64" s="55"/>
      <c r="D64" s="56"/>
      <c r="E64" s="56"/>
      <c r="F64" s="56"/>
      <c r="G64" s="56"/>
      <c r="H64" s="56"/>
      <c r="I64" s="54"/>
      <c r="J64" s="54"/>
      <c r="K64" s="54"/>
      <c r="L64" s="54"/>
      <c r="M64" s="54"/>
      <c r="N64" s="54"/>
      <c r="O64" s="57"/>
      <c r="P64" s="57"/>
      <c r="Q64" s="57"/>
      <c r="R64" s="25"/>
      <c r="S64" s="57"/>
      <c r="T64" s="57"/>
      <c r="U64" s="57"/>
      <c r="V64" s="54"/>
      <c r="W64" s="54"/>
      <c r="X64" s="54"/>
      <c r="Y64" s="54"/>
      <c r="Z64" s="54"/>
      <c r="AA64" s="54"/>
      <c r="AB64" s="29"/>
      <c r="AC64" s="29"/>
      <c r="AD64" s="29"/>
      <c r="AE64" s="29"/>
      <c r="AF64" s="29"/>
      <c r="AG64" s="29"/>
      <c r="AH64" s="54"/>
      <c r="AI64" s="54"/>
      <c r="AJ64" s="54"/>
      <c r="AK64" s="54"/>
      <c r="AL64" s="54"/>
      <c r="AM64" s="54"/>
      <c r="AN64" s="29"/>
      <c r="AO64" s="29"/>
      <c r="AP64" s="29"/>
      <c r="AQ64" s="29"/>
      <c r="AR64" s="54"/>
      <c r="AS64" s="54"/>
      <c r="AT64" s="54"/>
      <c r="AU64" s="54"/>
      <c r="AV64" s="54"/>
      <c r="AW64" s="54"/>
    </row>
    <row r="65" spans="2:49" ht="11.25" customHeight="1" x14ac:dyDescent="0.15">
      <c r="B65" s="55"/>
      <c r="C65" s="55"/>
      <c r="D65" s="56"/>
      <c r="E65" s="56"/>
      <c r="F65" s="56"/>
      <c r="G65" s="56"/>
      <c r="H65" s="56"/>
      <c r="I65" s="54"/>
      <c r="J65" s="54"/>
      <c r="K65" s="54"/>
      <c r="L65" s="54"/>
      <c r="M65" s="54"/>
      <c r="N65" s="54"/>
      <c r="O65" s="57"/>
      <c r="P65" s="57"/>
      <c r="Q65" s="57"/>
      <c r="R65" s="25"/>
      <c r="S65" s="57"/>
      <c r="T65" s="57"/>
      <c r="U65" s="57"/>
      <c r="V65" s="54"/>
      <c r="W65" s="54"/>
      <c r="X65" s="54"/>
      <c r="Y65" s="54"/>
      <c r="Z65" s="54"/>
      <c r="AA65" s="54"/>
      <c r="AB65" s="29"/>
      <c r="AC65" s="29"/>
      <c r="AD65" s="29"/>
      <c r="AE65" s="29"/>
      <c r="AF65" s="29"/>
      <c r="AG65" s="35"/>
      <c r="AH65" s="54"/>
      <c r="AI65" s="54"/>
      <c r="AJ65" s="54"/>
      <c r="AK65" s="54"/>
      <c r="AL65" s="54"/>
      <c r="AM65" s="54"/>
      <c r="AN65" s="29"/>
      <c r="AO65" s="29"/>
      <c r="AP65" s="29"/>
      <c r="AQ65" s="29"/>
      <c r="AR65" s="54"/>
      <c r="AS65" s="54"/>
      <c r="AT65" s="54"/>
      <c r="AU65" s="54"/>
      <c r="AV65" s="54"/>
      <c r="AW65" s="54"/>
    </row>
    <row r="66" spans="2:49" ht="11.25" customHeight="1" x14ac:dyDescent="0.15">
      <c r="B66" s="55"/>
      <c r="C66" s="55"/>
      <c r="D66" s="56"/>
      <c r="E66" s="56"/>
      <c r="F66" s="56"/>
      <c r="G66" s="56"/>
      <c r="H66" s="56"/>
      <c r="I66" s="54"/>
      <c r="J66" s="54"/>
      <c r="K66" s="54"/>
      <c r="L66" s="54"/>
      <c r="M66" s="54"/>
      <c r="N66" s="54"/>
      <c r="O66" s="57"/>
      <c r="P66" s="57"/>
      <c r="Q66" s="57"/>
      <c r="R66" s="25"/>
      <c r="S66" s="57"/>
      <c r="T66" s="57"/>
      <c r="U66" s="57"/>
      <c r="V66" s="54"/>
      <c r="W66" s="54"/>
      <c r="X66" s="54"/>
      <c r="Y66" s="54"/>
      <c r="Z66" s="54"/>
      <c r="AA66" s="54"/>
      <c r="AB66" s="29"/>
      <c r="AC66" s="29"/>
      <c r="AD66" s="29"/>
      <c r="AE66" s="29"/>
      <c r="AF66" s="29"/>
      <c r="AG66" s="29"/>
      <c r="AH66" s="54"/>
      <c r="AI66" s="54"/>
      <c r="AJ66" s="54"/>
      <c r="AK66" s="54"/>
      <c r="AL66" s="54"/>
      <c r="AM66" s="54"/>
      <c r="AN66" s="29"/>
      <c r="AO66" s="29"/>
      <c r="AP66" s="29"/>
      <c r="AQ66" s="29"/>
      <c r="AR66" s="54"/>
      <c r="AS66" s="54"/>
      <c r="AT66" s="54"/>
      <c r="AU66" s="54"/>
      <c r="AV66" s="54"/>
      <c r="AW66" s="54"/>
    </row>
    <row r="67" spans="2:49" ht="9" customHeight="1" x14ac:dyDescent="0.15">
      <c r="B67" s="1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  <c r="AS67" s="21"/>
      <c r="AT67" s="21"/>
      <c r="AU67" s="21"/>
      <c r="AV67" s="21"/>
      <c r="AW67" s="21"/>
    </row>
    <row r="68" spans="2:49" ht="9" customHeight="1" x14ac:dyDescent="0.15">
      <c r="B68" s="1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2"/>
      <c r="AS68" s="11"/>
      <c r="AT68" s="11"/>
      <c r="AU68" s="11"/>
      <c r="AV68" s="11"/>
      <c r="AW68" s="11"/>
    </row>
    <row r="69" spans="2:49" ht="9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2"/>
      <c r="AS69" s="11"/>
      <c r="AT69" s="11"/>
      <c r="AU69" s="11"/>
      <c r="AV69" s="11"/>
      <c r="AW69" s="11"/>
    </row>
    <row r="70" spans="2:49" ht="9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2"/>
      <c r="AS70" s="11"/>
      <c r="AT70" s="11"/>
      <c r="AU70" s="11"/>
      <c r="AV70" s="11"/>
      <c r="AW70" s="11"/>
    </row>
    <row r="71" spans="2:49" ht="9" customHeight="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2"/>
      <c r="AS71" s="11"/>
      <c r="AT71" s="11"/>
      <c r="AU71" s="11"/>
      <c r="AV71" s="11"/>
      <c r="AW71" s="11"/>
    </row>
    <row r="72" spans="2:49" ht="9" customHeight="1" x14ac:dyDescent="0.15">
      <c r="AR72" s="3"/>
    </row>
  </sheetData>
  <mergeCells count="336">
    <mergeCell ref="K2:M3"/>
    <mergeCell ref="N2:O3"/>
    <mergeCell ref="Q2:AA3"/>
    <mergeCell ref="AB2:AE3"/>
    <mergeCell ref="AG2:AY3"/>
    <mergeCell ref="B5:D7"/>
    <mergeCell ref="E5:G7"/>
    <mergeCell ref="H5:L7"/>
    <mergeCell ref="M5:Q7"/>
    <mergeCell ref="R5:V7"/>
    <mergeCell ref="W5:AA7"/>
    <mergeCell ref="AB5:AF7"/>
    <mergeCell ref="AG5:AK7"/>
    <mergeCell ref="AL5:AP7"/>
    <mergeCell ref="AQ5:AR7"/>
    <mergeCell ref="AS5:AT7"/>
    <mergeCell ref="AU5:AV7"/>
    <mergeCell ref="AW5:AY7"/>
    <mergeCell ref="AZ5:BA7"/>
    <mergeCell ref="BB5:BB7"/>
    <mergeCell ref="BD5:BD7"/>
    <mergeCell ref="BE5:BE7"/>
    <mergeCell ref="BF5:BF7"/>
    <mergeCell ref="BJ5:BJ7"/>
    <mergeCell ref="B8:B9"/>
    <mergeCell ref="C8:G9"/>
    <mergeCell ref="H8:L9"/>
    <mergeCell ref="M8:N9"/>
    <mergeCell ref="P8:Q9"/>
    <mergeCell ref="R8:S9"/>
    <mergeCell ref="U8:V9"/>
    <mergeCell ref="W8:X9"/>
    <mergeCell ref="Z8:AA9"/>
    <mergeCell ref="AB8:AC9"/>
    <mergeCell ref="AE8:AF9"/>
    <mergeCell ref="AG8:AH9"/>
    <mergeCell ref="AJ8:AK9"/>
    <mergeCell ref="AL8:AM9"/>
    <mergeCell ref="AO8:AP9"/>
    <mergeCell ref="AQ8:AR9"/>
    <mergeCell ref="AS8:AT9"/>
    <mergeCell ref="AU8:AV9"/>
    <mergeCell ref="AW8:AY9"/>
    <mergeCell ref="AZ8:BA9"/>
    <mergeCell ref="BB8:BB9"/>
    <mergeCell ref="BD8:BD9"/>
    <mergeCell ref="BE8:BE9"/>
    <mergeCell ref="BF8:BF9"/>
    <mergeCell ref="BI8:BI9"/>
    <mergeCell ref="BJ8:BJ9"/>
    <mergeCell ref="BK8:BK9"/>
    <mergeCell ref="BL8:BL9"/>
    <mergeCell ref="B10:B11"/>
    <mergeCell ref="C10:G11"/>
    <mergeCell ref="H10:I11"/>
    <mergeCell ref="K10:L11"/>
    <mergeCell ref="M10:Q11"/>
    <mergeCell ref="R10:S11"/>
    <mergeCell ref="U10:V11"/>
    <mergeCell ref="W10:X11"/>
    <mergeCell ref="Z10:AA11"/>
    <mergeCell ref="AB10:AC11"/>
    <mergeCell ref="AE10:AF11"/>
    <mergeCell ref="AG10:AH11"/>
    <mergeCell ref="AJ10:AK11"/>
    <mergeCell ref="AL10:AM11"/>
    <mergeCell ref="AO10:AP11"/>
    <mergeCell ref="AQ10:AR11"/>
    <mergeCell ref="AS10:AT11"/>
    <mergeCell ref="AU10:AV11"/>
    <mergeCell ref="AW10:AY11"/>
    <mergeCell ref="AZ10:BA11"/>
    <mergeCell ref="BB10:BB11"/>
    <mergeCell ref="BD10:BD11"/>
    <mergeCell ref="BE10:BE11"/>
    <mergeCell ref="BF10:BF11"/>
    <mergeCell ref="BI10:BI11"/>
    <mergeCell ref="BJ10:BJ11"/>
    <mergeCell ref="BK10:BK11"/>
    <mergeCell ref="B12:B13"/>
    <mergeCell ref="C12:G13"/>
    <mergeCell ref="H12:I13"/>
    <mergeCell ref="K12:L13"/>
    <mergeCell ref="M12:N13"/>
    <mergeCell ref="P12:Q13"/>
    <mergeCell ref="R12:V13"/>
    <mergeCell ref="W12:X13"/>
    <mergeCell ref="Z12:AA13"/>
    <mergeCell ref="AB12:AC13"/>
    <mergeCell ref="AE12:AF13"/>
    <mergeCell ref="AG12:AH13"/>
    <mergeCell ref="AJ12:AK13"/>
    <mergeCell ref="AL12:AM13"/>
    <mergeCell ref="AO12:AP13"/>
    <mergeCell ref="AQ12:AR13"/>
    <mergeCell ref="AS12:AT13"/>
    <mergeCell ref="AU12:AV13"/>
    <mergeCell ref="AW12:AY13"/>
    <mergeCell ref="AZ12:BA13"/>
    <mergeCell ref="BB12:BB13"/>
    <mergeCell ref="BD12:BD13"/>
    <mergeCell ref="BE12:BE13"/>
    <mergeCell ref="BF12:BF13"/>
    <mergeCell ref="BI12:BI13"/>
    <mergeCell ref="BJ12:BJ13"/>
    <mergeCell ref="BK12:BK13"/>
    <mergeCell ref="B14:B15"/>
    <mergeCell ref="C14:G15"/>
    <mergeCell ref="H14:I15"/>
    <mergeCell ref="K14:L15"/>
    <mergeCell ref="M14:N15"/>
    <mergeCell ref="P14:Q15"/>
    <mergeCell ref="R14:S15"/>
    <mergeCell ref="U14:V15"/>
    <mergeCell ref="W14:AA15"/>
    <mergeCell ref="AB14:AC15"/>
    <mergeCell ref="AE14:AF15"/>
    <mergeCell ref="AG14:AH15"/>
    <mergeCell ref="AJ14:AK15"/>
    <mergeCell ref="AL14:AM15"/>
    <mergeCell ref="AO14:AP15"/>
    <mergeCell ref="AQ14:AR15"/>
    <mergeCell ref="AS14:AT15"/>
    <mergeCell ref="AU14:AV15"/>
    <mergeCell ref="AW14:AY15"/>
    <mergeCell ref="AZ14:BA15"/>
    <mergeCell ref="BB14:BB15"/>
    <mergeCell ref="BD14:BD15"/>
    <mergeCell ref="BE14:BE15"/>
    <mergeCell ref="BF14:BF15"/>
    <mergeCell ref="BI14:BI15"/>
    <mergeCell ref="BJ14:BJ15"/>
    <mergeCell ref="BI19:BI20"/>
    <mergeCell ref="BJ19:BJ20"/>
    <mergeCell ref="BK19:BK20"/>
    <mergeCell ref="BK14:BK15"/>
    <mergeCell ref="B16:B17"/>
    <mergeCell ref="C16:G17"/>
    <mergeCell ref="H16:I17"/>
    <mergeCell ref="K16:L17"/>
    <mergeCell ref="M16:N17"/>
    <mergeCell ref="P16:Q17"/>
    <mergeCell ref="R16:S17"/>
    <mergeCell ref="AW16:AY17"/>
    <mergeCell ref="U16:V17"/>
    <mergeCell ref="W16:X17"/>
    <mergeCell ref="Z16:AA17"/>
    <mergeCell ref="AB16:AF17"/>
    <mergeCell ref="AG16:AH17"/>
    <mergeCell ref="AJ16:AK17"/>
    <mergeCell ref="BB16:BB17"/>
    <mergeCell ref="BD16:BD17"/>
    <mergeCell ref="BE16:BE17"/>
    <mergeCell ref="BF16:BF17"/>
    <mergeCell ref="BI16:BI17"/>
    <mergeCell ref="AL16:AM17"/>
    <mergeCell ref="AU16:AV17"/>
    <mergeCell ref="BJ16:BJ17"/>
    <mergeCell ref="BK16:BK17"/>
    <mergeCell ref="H18:L18"/>
    <mergeCell ref="M18:Q18"/>
    <mergeCell ref="R18:V18"/>
    <mergeCell ref="W18:AA18"/>
    <mergeCell ref="AB18:AF18"/>
    <mergeCell ref="AG18:AK18"/>
    <mergeCell ref="AL18:AP18"/>
    <mergeCell ref="AZ16:BA17"/>
    <mergeCell ref="AO16:AP17"/>
    <mergeCell ref="AQ16:AR17"/>
    <mergeCell ref="AS16:AT17"/>
    <mergeCell ref="B19:G20"/>
    <mergeCell ref="H19:I20"/>
    <mergeCell ref="K19:L20"/>
    <mergeCell ref="M19:N20"/>
    <mergeCell ref="P19:Q20"/>
    <mergeCell ref="R19:S20"/>
    <mergeCell ref="U19:V20"/>
    <mergeCell ref="W19:X20"/>
    <mergeCell ref="Z19:AA20"/>
    <mergeCell ref="AB19:AC20"/>
    <mergeCell ref="AE19:AF20"/>
    <mergeCell ref="AG19:AH20"/>
    <mergeCell ref="AJ19:AK20"/>
    <mergeCell ref="AL19:AM20"/>
    <mergeCell ref="AO19:AP20"/>
    <mergeCell ref="BD19:BD20"/>
    <mergeCell ref="BE19:BE20"/>
    <mergeCell ref="BF19:BF20"/>
    <mergeCell ref="BL21:BL22"/>
    <mergeCell ref="H23:BA24"/>
    <mergeCell ref="BH23:BH24"/>
    <mergeCell ref="BI23:BI24"/>
    <mergeCell ref="BJ23:BJ24"/>
    <mergeCell ref="BK23:BK24"/>
    <mergeCell ref="H27:BA28"/>
    <mergeCell ref="AH29:AW30"/>
    <mergeCell ref="C31:M32"/>
    <mergeCell ref="AH31:AM32"/>
    <mergeCell ref="AR31:AW32"/>
    <mergeCell ref="B21:D28"/>
    <mergeCell ref="E21:G28"/>
    <mergeCell ref="H21:BA22"/>
    <mergeCell ref="BI21:BI22"/>
    <mergeCell ref="BJ21:BJ22"/>
    <mergeCell ref="BK21:BK22"/>
    <mergeCell ref="H25:BA26"/>
    <mergeCell ref="B33:C34"/>
    <mergeCell ref="D33:H34"/>
    <mergeCell ref="I33:N34"/>
    <mergeCell ref="O33:Q34"/>
    <mergeCell ref="S33:U34"/>
    <mergeCell ref="V33:AA34"/>
    <mergeCell ref="AH33:AM34"/>
    <mergeCell ref="AR33:AW34"/>
    <mergeCell ref="B35:C36"/>
    <mergeCell ref="D35:H36"/>
    <mergeCell ref="I35:N36"/>
    <mergeCell ref="O35:Q36"/>
    <mergeCell ref="S35:U36"/>
    <mergeCell ref="V35:AA36"/>
    <mergeCell ref="AH35:AM36"/>
    <mergeCell ref="AR35:AW36"/>
    <mergeCell ref="B37:C38"/>
    <mergeCell ref="D37:H38"/>
    <mergeCell ref="I37:N38"/>
    <mergeCell ref="O37:Q38"/>
    <mergeCell ref="S37:U38"/>
    <mergeCell ref="V37:AA38"/>
    <mergeCell ref="AH37:AM38"/>
    <mergeCell ref="AR37:AW38"/>
    <mergeCell ref="B39:C40"/>
    <mergeCell ref="D39:H40"/>
    <mergeCell ref="I39:N40"/>
    <mergeCell ref="O39:Q40"/>
    <mergeCell ref="S39:U40"/>
    <mergeCell ref="V39:AA40"/>
    <mergeCell ref="AH39:AM40"/>
    <mergeCell ref="AR39:AW40"/>
    <mergeCell ref="B41:C42"/>
    <mergeCell ref="D41:H42"/>
    <mergeCell ref="I41:N42"/>
    <mergeCell ref="O41:Q42"/>
    <mergeCell ref="S41:U42"/>
    <mergeCell ref="V41:AA42"/>
    <mergeCell ref="AH41:AM42"/>
    <mergeCell ref="AR41:AW42"/>
    <mergeCell ref="B43:C44"/>
    <mergeCell ref="D43:H44"/>
    <mergeCell ref="I43:N44"/>
    <mergeCell ref="O43:Q44"/>
    <mergeCell ref="S43:U44"/>
    <mergeCell ref="V43:AA44"/>
    <mergeCell ref="AH43:AM44"/>
    <mergeCell ref="AR43:AW44"/>
    <mergeCell ref="C45:M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9:C50"/>
    <mergeCell ref="D49:H50"/>
    <mergeCell ref="I49:N50"/>
    <mergeCell ref="O49:Q50"/>
    <mergeCell ref="S49:U50"/>
    <mergeCell ref="V49:AA50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53:C54"/>
    <mergeCell ref="D53:H54"/>
    <mergeCell ref="I53:N54"/>
    <mergeCell ref="O53:Q54"/>
    <mergeCell ref="S53:U54"/>
    <mergeCell ref="V53:AA54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7:C58"/>
    <mergeCell ref="D57:H58"/>
    <mergeCell ref="I57:N58"/>
    <mergeCell ref="O57:Q58"/>
    <mergeCell ref="S57:U58"/>
    <mergeCell ref="V57:AA58"/>
    <mergeCell ref="AH57:AM58"/>
    <mergeCell ref="AR57:AW58"/>
    <mergeCell ref="B59:C60"/>
    <mergeCell ref="D59:H60"/>
    <mergeCell ref="I59:N60"/>
    <mergeCell ref="O59:Q60"/>
    <mergeCell ref="S59:U60"/>
    <mergeCell ref="V59:AA60"/>
    <mergeCell ref="AH59:AM60"/>
    <mergeCell ref="AR59:AW60"/>
    <mergeCell ref="B61:C62"/>
    <mergeCell ref="D61:H62"/>
    <mergeCell ref="I61:N62"/>
    <mergeCell ref="O61:Q62"/>
    <mergeCell ref="S61:U62"/>
    <mergeCell ref="V61:AA62"/>
    <mergeCell ref="AH61:AM62"/>
    <mergeCell ref="AR61:AW62"/>
    <mergeCell ref="AR65:AW66"/>
    <mergeCell ref="B63:C64"/>
    <mergeCell ref="D63:H64"/>
    <mergeCell ref="I63:N64"/>
    <mergeCell ref="O63:Q64"/>
    <mergeCell ref="S63:U64"/>
    <mergeCell ref="V63:AA64"/>
    <mergeCell ref="C67:N68"/>
    <mergeCell ref="AH63:AM64"/>
    <mergeCell ref="AR63:AW64"/>
    <mergeCell ref="B65:C66"/>
    <mergeCell ref="D65:H66"/>
    <mergeCell ref="I65:N66"/>
    <mergeCell ref="O65:Q66"/>
    <mergeCell ref="S65:U66"/>
    <mergeCell ref="V65:AA66"/>
    <mergeCell ref="AH65:AM66"/>
  </mergeCells>
  <phoneticPr fontId="3"/>
  <conditionalFormatting sqref="AB8:AB14 R8:S11 W8:X13 AC8:AC13 M8 AL8:AM17 M12:N17 R14:S17 W16:X17 H10:I17 AG8:AH17">
    <cfRule type="expression" dxfId="279" priority="69" stopIfTrue="1">
      <formula>H8&gt;K8</formula>
    </cfRule>
    <cfRule type="expression" dxfId="278" priority="70" stopIfTrue="1">
      <formula>H8=K8</formula>
    </cfRule>
  </conditionalFormatting>
  <conditionalFormatting sqref="P8:Q9 U8:V11 Z8:AA13 AE8:AF15 AO8:AP17 P12:Q17 U14:V17 Z16:AA17 K10:L17 AJ8:AK17">
    <cfRule type="expression" dxfId="277" priority="67" stopIfTrue="1">
      <formula>H8=K8</formula>
    </cfRule>
    <cfRule type="expression" dxfId="276" priority="68" stopIfTrue="1">
      <formula>H8&lt;K8</formula>
    </cfRule>
  </conditionalFormatting>
  <conditionalFormatting sqref="O33:Q44 O47:Q66">
    <cfRule type="expression" dxfId="275" priority="65" stopIfTrue="1">
      <formula>O33&gt;S33</formula>
    </cfRule>
    <cfRule type="expression" dxfId="274" priority="66" stopIfTrue="1">
      <formula>O33=S33</formula>
    </cfRule>
  </conditionalFormatting>
  <conditionalFormatting sqref="S33:U44 S47:U66">
    <cfRule type="expression" dxfId="273" priority="63" stopIfTrue="1">
      <formula>S33&gt;O33</formula>
    </cfRule>
    <cfRule type="expression" dxfId="272" priority="64" stopIfTrue="1">
      <formula>S33=O33</formula>
    </cfRule>
  </conditionalFormatting>
  <conditionalFormatting sqref="C8:E17">
    <cfRule type="expression" dxfId="271" priority="60" stopIfTrue="1">
      <formula>AZ8=1</formula>
    </cfRule>
    <cfRule type="expression" dxfId="270" priority="61" stopIfTrue="1">
      <formula>AZ8=2</formula>
    </cfRule>
    <cfRule type="expression" dxfId="269" priority="62" stopIfTrue="1">
      <formula>AZ8=3</formula>
    </cfRule>
  </conditionalFormatting>
  <conditionalFormatting sqref="F8:G17">
    <cfRule type="expression" dxfId="268" priority="57" stopIfTrue="1">
      <formula>#REF!=1</formula>
    </cfRule>
    <cfRule type="expression" dxfId="267" priority="58" stopIfTrue="1">
      <formula>#REF!=2</formula>
    </cfRule>
    <cfRule type="expression" dxfId="266" priority="59" stopIfTrue="1">
      <formula>#REF!=3</formula>
    </cfRule>
  </conditionalFormatting>
  <conditionalFormatting sqref="BI21:BL21">
    <cfRule type="expression" dxfId="265" priority="56" stopIfTrue="1">
      <formula>BI21=FALSE</formula>
    </cfRule>
  </conditionalFormatting>
  <conditionalFormatting sqref="AZ8 AZ10 AZ12 AZ14 AZ16">
    <cfRule type="expression" dxfId="264" priority="53" stopIfTrue="1">
      <formula>$AZ$8=1</formula>
    </cfRule>
    <cfRule type="expression" dxfId="263" priority="54" stopIfTrue="1">
      <formula>$AZ$8=2</formula>
    </cfRule>
    <cfRule type="expression" dxfId="262" priority="55" stopIfTrue="1">
      <formula>$AZ$8=3</formula>
    </cfRule>
  </conditionalFormatting>
  <conditionalFormatting sqref="AZ10">
    <cfRule type="expression" dxfId="261" priority="50" stopIfTrue="1">
      <formula>$AZ$10=1</formula>
    </cfRule>
    <cfRule type="expression" dxfId="260" priority="51" stopIfTrue="1">
      <formula>$AZ$10=2</formula>
    </cfRule>
    <cfRule type="expression" dxfId="259" priority="52" stopIfTrue="1">
      <formula>$AZ$10=3</formula>
    </cfRule>
  </conditionalFormatting>
  <conditionalFormatting sqref="AZ12">
    <cfRule type="expression" dxfId="258" priority="47" stopIfTrue="1">
      <formula>$AZ$12=1</formula>
    </cfRule>
    <cfRule type="expression" dxfId="257" priority="48" stopIfTrue="1">
      <formula>$AZ$12=2</formula>
    </cfRule>
    <cfRule type="expression" dxfId="256" priority="49" stopIfTrue="1">
      <formula>$AZ$12=3</formula>
    </cfRule>
  </conditionalFormatting>
  <conditionalFormatting sqref="AZ14">
    <cfRule type="expression" dxfId="255" priority="44" stopIfTrue="1">
      <formula>$AZ$14=1</formula>
    </cfRule>
    <cfRule type="expression" dxfId="254" priority="45" stopIfTrue="1">
      <formula>$AZ$14=2</formula>
    </cfRule>
    <cfRule type="expression" dxfId="253" priority="46" stopIfTrue="1">
      <formula>$AZ$14=3</formula>
    </cfRule>
  </conditionalFormatting>
  <conditionalFormatting sqref="H19 AL19 AD19:AE19 W19 O19:P19 AG19 AI19:AJ19 Y19:Z19 AB19 AN19:AO19 BI21:BL21 R19 T19:U19 J19:K19 M19">
    <cfRule type="expression" dxfId="252" priority="43" stopIfTrue="1">
      <formula>$H$19=FALSE</formula>
    </cfRule>
  </conditionalFormatting>
  <conditionalFormatting sqref="K19:L20 P19:Q20 U19:V20 Z19:AA20 AE19:AF20 AJ19:AK20 AO19:AP20">
    <cfRule type="expression" dxfId="251" priority="42" stopIfTrue="1">
      <formula>$K$19=FALSE</formula>
    </cfRule>
  </conditionalFormatting>
  <conditionalFormatting sqref="M19:N20">
    <cfRule type="expression" dxfId="250" priority="41" stopIfTrue="1">
      <formula>$M$19=FALSE</formula>
    </cfRule>
  </conditionalFormatting>
  <conditionalFormatting sqref="P19:Q20">
    <cfRule type="expression" dxfId="249" priority="40" stopIfTrue="1">
      <formula>$P$19=FALSE</formula>
    </cfRule>
  </conditionalFormatting>
  <conditionalFormatting sqref="R19:S20">
    <cfRule type="expression" dxfId="248" priority="39" stopIfTrue="1">
      <formula>$R$19=FALSE</formula>
    </cfRule>
  </conditionalFormatting>
  <conditionalFormatting sqref="U19:V20">
    <cfRule type="expression" dxfId="247" priority="38" stopIfTrue="1">
      <formula>$U$19=FALSE</formula>
    </cfRule>
  </conditionalFormatting>
  <conditionalFormatting sqref="W19:X20">
    <cfRule type="expression" dxfId="246" priority="37" stopIfTrue="1">
      <formula>$W$19=FALSE</formula>
    </cfRule>
  </conditionalFormatting>
  <conditionalFormatting sqref="Z19:AA20">
    <cfRule type="expression" dxfId="245" priority="36" stopIfTrue="1">
      <formula>$Z$19=FALSE</formula>
    </cfRule>
  </conditionalFormatting>
  <conditionalFormatting sqref="W19:X20 Z19:AC20">
    <cfRule type="expression" dxfId="244" priority="35" stopIfTrue="1">
      <formula>$AB$19=FALSE</formula>
    </cfRule>
  </conditionalFormatting>
  <conditionalFormatting sqref="AE19:AF20">
    <cfRule type="expression" dxfId="243" priority="34" stopIfTrue="1">
      <formula>$AE$19=FALSE</formula>
    </cfRule>
  </conditionalFormatting>
  <conditionalFormatting sqref="AG19:AH20">
    <cfRule type="expression" dxfId="242" priority="33" stopIfTrue="1">
      <formula>$AG$19=FALSE</formula>
    </cfRule>
  </conditionalFormatting>
  <conditionalFormatting sqref="AJ19:AK20">
    <cfRule type="expression" dxfId="241" priority="32" stopIfTrue="1">
      <formula>$AJ$19=FALSE</formula>
    </cfRule>
  </conditionalFormatting>
  <conditionalFormatting sqref="AL19:AM20">
    <cfRule type="expression" dxfId="240" priority="31" stopIfTrue="1">
      <formula>$AL$19=FALSE</formula>
    </cfRule>
  </conditionalFormatting>
  <conditionalFormatting sqref="AO19:AP20">
    <cfRule type="expression" dxfId="239" priority="30" stopIfTrue="1">
      <formula>$AO$19=FALSE</formula>
    </cfRule>
  </conditionalFormatting>
  <conditionalFormatting sqref="AZ8 AZ10 AZ12 AZ14 AZ16">
    <cfRule type="expression" dxfId="238" priority="27" stopIfTrue="1">
      <formula>$AZ$16=1</formula>
    </cfRule>
    <cfRule type="expression" dxfId="237" priority="28" stopIfTrue="1">
      <formula>$AZ$16=2</formula>
    </cfRule>
    <cfRule type="expression" dxfId="236" priority="29" stopIfTrue="1">
      <formula>$AZ$16=3</formula>
    </cfRule>
  </conditionalFormatting>
  <conditionalFormatting sqref="C16:E17">
    <cfRule type="expression" dxfId="235" priority="24" stopIfTrue="1">
      <formula>AZ16=1</formula>
    </cfRule>
    <cfRule type="expression" dxfId="234" priority="25" stopIfTrue="1">
      <formula>AZ16=2</formula>
    </cfRule>
    <cfRule type="expression" dxfId="233" priority="26" stopIfTrue="1">
      <formula>AZ16=3</formula>
    </cfRule>
  </conditionalFormatting>
  <conditionalFormatting sqref="AZ8 AZ10 AZ12 AZ14 AZ16">
    <cfRule type="expression" dxfId="232" priority="21" stopIfTrue="1">
      <formula>$BA$8=1</formula>
    </cfRule>
    <cfRule type="expression" dxfId="231" priority="22" stopIfTrue="1">
      <formula>$BA$8=2</formula>
    </cfRule>
    <cfRule type="expression" dxfId="230" priority="23" stopIfTrue="1">
      <formula>$BA$8=3</formula>
    </cfRule>
  </conditionalFormatting>
  <conditionalFormatting sqref="AZ10">
    <cfRule type="expression" dxfId="229" priority="18" stopIfTrue="1">
      <formula>$BA$10=1</formula>
    </cfRule>
    <cfRule type="expression" dxfId="228" priority="19" stopIfTrue="1">
      <formula>$BA$10=2</formula>
    </cfRule>
    <cfRule type="expression" dxfId="227" priority="20" stopIfTrue="1">
      <formula>$BA$10=3</formula>
    </cfRule>
  </conditionalFormatting>
  <conditionalFormatting sqref="AZ12">
    <cfRule type="expression" dxfId="226" priority="15" stopIfTrue="1">
      <formula>$BA$12=1</formula>
    </cfRule>
    <cfRule type="expression" dxfId="225" priority="16" stopIfTrue="1">
      <formula>$BA$12=2</formula>
    </cfRule>
    <cfRule type="expression" dxfId="224" priority="17" stopIfTrue="1">
      <formula>$BA$12=3</formula>
    </cfRule>
  </conditionalFormatting>
  <conditionalFormatting sqref="AZ14">
    <cfRule type="expression" dxfId="223" priority="12" stopIfTrue="1">
      <formula>$BA$14=1</formula>
    </cfRule>
    <cfRule type="expression" dxfId="222" priority="13" stopIfTrue="1">
      <formula>$BA$14=2</formula>
    </cfRule>
    <cfRule type="expression" dxfId="221" priority="14" stopIfTrue="1">
      <formula>$BA$14=3</formula>
    </cfRule>
  </conditionalFormatting>
  <conditionalFormatting sqref="AZ8 AZ10 AZ12 AZ14 AZ16">
    <cfRule type="expression" dxfId="220" priority="9" stopIfTrue="1">
      <formula>$BA$16=1</formula>
    </cfRule>
    <cfRule type="expression" dxfId="219" priority="10" stopIfTrue="1">
      <formula>$BA$16=2</formula>
    </cfRule>
    <cfRule type="expression" dxfId="218" priority="11" stopIfTrue="1">
      <formula>$BA$16=3</formula>
    </cfRule>
  </conditionalFormatting>
  <conditionalFormatting sqref="AO16:AP17">
    <cfRule type="expression" dxfId="217" priority="7" stopIfTrue="1">
      <formula>AL16=AO16</formula>
    </cfRule>
    <cfRule type="expression" dxfId="216" priority="8" stopIfTrue="1">
      <formula>AL16&lt;AO16</formula>
    </cfRule>
  </conditionalFormatting>
  <conditionalFormatting sqref="BI21:BL21 BI8:BK17 BL8:BL9 AZ8 AZ10 AZ12 AZ14 AZ16">
    <cfRule type="expression" dxfId="215" priority="5" stopIfTrue="1">
      <formula>AZ8=1</formula>
    </cfRule>
    <cfRule type="expression" dxfId="214" priority="6" stopIfTrue="1">
      <formula>AZ8=2</formula>
    </cfRule>
  </conditionalFormatting>
  <conditionalFormatting sqref="B5">
    <cfRule type="expression" dxfId="213" priority="3" stopIfTrue="1">
      <formula>B5&gt;E5</formula>
    </cfRule>
    <cfRule type="expression" dxfId="212" priority="4" stopIfTrue="1">
      <formula>B5=E5</formula>
    </cfRule>
  </conditionalFormatting>
  <conditionalFormatting sqref="AJ16:AK17">
    <cfRule type="expression" dxfId="211" priority="1" stopIfTrue="1">
      <formula>AG16=AJ16</formula>
    </cfRule>
    <cfRule type="expression" dxfId="210" priority="2" stopIfTrue="1">
      <formula>AG16&lt;AJ16</formula>
    </cfRule>
  </conditionalFormatting>
  <printOptions horizontalCentered="1" verticalCentered="1"/>
  <pageMargins left="0.78740157480314965" right="0" top="0.19685039370078741" bottom="0.19685039370078741" header="0.51181102362204722" footer="0.51181102362204722"/>
  <pageSetup paperSize="9" scale="93" orientation="portrait" horizontalDpi="4294967293" r:id="rId1"/>
  <headerFooter alignWithMargins="0"/>
  <colBreaks count="1" manualBreakCount="1">
    <brk id="5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2"/>
  <sheetViews>
    <sheetView view="pageBreakPreview" zoomScale="85" zoomScaleNormal="100" zoomScaleSheetLayoutView="85" workbookViewId="0">
      <selection activeCell="B1" sqref="B1"/>
    </sheetView>
  </sheetViews>
  <sheetFormatPr defaultColWidth="1.875" defaultRowHeight="9" customHeight="1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2.625" style="1" customWidth="1"/>
    <col min="55" max="55" width="3.75" style="1" customWidth="1"/>
    <col min="56" max="57" width="4.125" style="1" customWidth="1"/>
    <col min="58" max="58" width="8.625" style="1" bestFit="1" customWidth="1"/>
    <col min="59" max="59" width="1.875" style="1"/>
    <col min="60" max="60" width="3.375" style="1" bestFit="1" customWidth="1"/>
    <col min="61" max="61" width="5.25" style="1" bestFit="1" customWidth="1"/>
    <col min="62" max="62" width="9" style="1" bestFit="1" customWidth="1"/>
    <col min="63" max="63" width="8.375" style="1" bestFit="1" customWidth="1"/>
    <col min="64" max="64" width="8.375" style="1" customWidth="1"/>
    <col min="65" max="16384" width="1.875" style="1"/>
  </cols>
  <sheetData>
    <row r="1" spans="2:64" ht="9" customHeight="1" thickBot="1" x14ac:dyDescent="0.2"/>
    <row r="2" spans="2:64" ht="12.75" customHeight="1" x14ac:dyDescent="0.15">
      <c r="K2" s="148" t="s">
        <v>60</v>
      </c>
      <c r="L2" s="149"/>
      <c r="M2" s="150"/>
      <c r="N2" s="154" t="s">
        <v>0</v>
      </c>
      <c r="O2" s="155"/>
      <c r="P2" s="2"/>
      <c r="Q2" s="157" t="s">
        <v>63</v>
      </c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3" t="s">
        <v>1</v>
      </c>
      <c r="AC2" s="164"/>
      <c r="AD2" s="164"/>
      <c r="AE2" s="164"/>
      <c r="AF2" s="4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spans="2:64" ht="12.75" customHeight="1" thickBot="1" x14ac:dyDescent="0.2">
      <c r="K3" s="151"/>
      <c r="L3" s="152"/>
      <c r="M3" s="153"/>
      <c r="N3" s="156"/>
      <c r="O3" s="155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3"/>
      <c r="AC3" s="164"/>
      <c r="AD3" s="164"/>
      <c r="AE3" s="164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</row>
    <row r="4" spans="2:64" ht="12.75" customHeight="1" x14ac:dyDescent="0.15">
      <c r="K4" s="24"/>
      <c r="L4" s="23"/>
      <c r="M4" s="23"/>
      <c r="N4" s="23"/>
      <c r="O4" s="23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  <c r="AB4" s="8"/>
      <c r="AC4" s="8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64" ht="9" customHeight="1" x14ac:dyDescent="0.15">
      <c r="B5" s="166" t="str">
        <f>IF(ISBLANK($K$2),"",$K$2)</f>
        <v>Ｃ</v>
      </c>
      <c r="C5" s="167"/>
      <c r="D5" s="167"/>
      <c r="E5" s="172" t="s">
        <v>0</v>
      </c>
      <c r="F5" s="173"/>
      <c r="G5" s="121"/>
      <c r="H5" s="130" t="str">
        <f>C8</f>
        <v>1ブルスト</v>
      </c>
      <c r="I5" s="175"/>
      <c r="J5" s="175"/>
      <c r="K5" s="175"/>
      <c r="L5" s="176"/>
      <c r="M5" s="130" t="str">
        <f>C10</f>
        <v>2 ブルーボタン</v>
      </c>
      <c r="N5" s="131"/>
      <c r="O5" s="131"/>
      <c r="P5" s="131"/>
      <c r="Q5" s="132"/>
      <c r="R5" s="130" t="str">
        <f>C12</f>
        <v>3 中居キッカーズ</v>
      </c>
      <c r="S5" s="131"/>
      <c r="T5" s="131"/>
      <c r="U5" s="131"/>
      <c r="V5" s="132"/>
      <c r="W5" s="130" t="str">
        <f>C14</f>
        <v>4 ルーベン</v>
      </c>
      <c r="X5" s="131"/>
      <c r="Y5" s="131"/>
      <c r="Z5" s="131"/>
      <c r="AA5" s="132"/>
      <c r="AB5" s="130" t="str">
        <f>C16</f>
        <v>5ジェダリスタ</v>
      </c>
      <c r="AC5" s="131"/>
      <c r="AD5" s="131"/>
      <c r="AE5" s="131"/>
      <c r="AF5" s="132"/>
      <c r="AG5" s="138"/>
      <c r="AH5" s="139"/>
      <c r="AI5" s="139"/>
      <c r="AJ5" s="139"/>
      <c r="AK5" s="140"/>
      <c r="AL5" s="138"/>
      <c r="AM5" s="139"/>
      <c r="AN5" s="139"/>
      <c r="AO5" s="139"/>
      <c r="AP5" s="140"/>
      <c r="AQ5" s="120" t="s">
        <v>8</v>
      </c>
      <c r="AR5" s="121"/>
      <c r="AS5" s="120" t="s">
        <v>9</v>
      </c>
      <c r="AT5" s="121"/>
      <c r="AU5" s="120" t="s">
        <v>10</v>
      </c>
      <c r="AV5" s="121"/>
      <c r="AW5" s="120" t="s">
        <v>11</v>
      </c>
      <c r="AX5" s="173"/>
      <c r="AY5" s="121"/>
      <c r="AZ5" s="120" t="s">
        <v>12</v>
      </c>
      <c r="BA5" s="121"/>
      <c r="BB5" s="126"/>
      <c r="BD5" s="127" t="s">
        <v>2</v>
      </c>
      <c r="BE5" s="127" t="s">
        <v>19</v>
      </c>
      <c r="BF5" s="127" t="s">
        <v>12</v>
      </c>
      <c r="BJ5" s="147"/>
    </row>
    <row r="6" spans="2:64" ht="9" customHeight="1" x14ac:dyDescent="0.15">
      <c r="B6" s="168"/>
      <c r="C6" s="169"/>
      <c r="D6" s="169"/>
      <c r="E6" s="165"/>
      <c r="F6" s="165"/>
      <c r="G6" s="123"/>
      <c r="H6" s="177"/>
      <c r="I6" s="178"/>
      <c r="J6" s="178"/>
      <c r="K6" s="178"/>
      <c r="L6" s="179"/>
      <c r="M6" s="133"/>
      <c r="N6" s="54"/>
      <c r="O6" s="54"/>
      <c r="P6" s="54"/>
      <c r="Q6" s="134"/>
      <c r="R6" s="133"/>
      <c r="S6" s="54"/>
      <c r="T6" s="54"/>
      <c r="U6" s="54"/>
      <c r="V6" s="134"/>
      <c r="W6" s="133"/>
      <c r="X6" s="54"/>
      <c r="Y6" s="54"/>
      <c r="Z6" s="54"/>
      <c r="AA6" s="134"/>
      <c r="AB6" s="133"/>
      <c r="AC6" s="54"/>
      <c r="AD6" s="54"/>
      <c r="AE6" s="54"/>
      <c r="AF6" s="134"/>
      <c r="AG6" s="141"/>
      <c r="AH6" s="142"/>
      <c r="AI6" s="142"/>
      <c r="AJ6" s="142"/>
      <c r="AK6" s="143"/>
      <c r="AL6" s="141"/>
      <c r="AM6" s="142"/>
      <c r="AN6" s="142"/>
      <c r="AO6" s="142"/>
      <c r="AP6" s="143"/>
      <c r="AQ6" s="122"/>
      <c r="AR6" s="123"/>
      <c r="AS6" s="122"/>
      <c r="AT6" s="123"/>
      <c r="AU6" s="122"/>
      <c r="AV6" s="123"/>
      <c r="AW6" s="122"/>
      <c r="AX6" s="165"/>
      <c r="AY6" s="123"/>
      <c r="AZ6" s="122"/>
      <c r="BA6" s="123"/>
      <c r="BB6" s="126"/>
      <c r="BD6" s="128"/>
      <c r="BE6" s="128"/>
      <c r="BF6" s="128"/>
      <c r="BJ6" s="147"/>
    </row>
    <row r="7" spans="2:64" ht="9" customHeight="1" x14ac:dyDescent="0.15">
      <c r="B7" s="170"/>
      <c r="C7" s="171"/>
      <c r="D7" s="171"/>
      <c r="E7" s="174"/>
      <c r="F7" s="174"/>
      <c r="G7" s="125"/>
      <c r="H7" s="180"/>
      <c r="I7" s="181"/>
      <c r="J7" s="181"/>
      <c r="K7" s="181"/>
      <c r="L7" s="182"/>
      <c r="M7" s="135"/>
      <c r="N7" s="136"/>
      <c r="O7" s="136"/>
      <c r="P7" s="136"/>
      <c r="Q7" s="137"/>
      <c r="R7" s="135"/>
      <c r="S7" s="136"/>
      <c r="T7" s="136"/>
      <c r="U7" s="136"/>
      <c r="V7" s="137"/>
      <c r="W7" s="135"/>
      <c r="X7" s="136"/>
      <c r="Y7" s="136"/>
      <c r="Z7" s="136"/>
      <c r="AA7" s="137"/>
      <c r="AB7" s="135"/>
      <c r="AC7" s="136"/>
      <c r="AD7" s="136"/>
      <c r="AE7" s="136"/>
      <c r="AF7" s="137"/>
      <c r="AG7" s="144"/>
      <c r="AH7" s="145"/>
      <c r="AI7" s="145"/>
      <c r="AJ7" s="145"/>
      <c r="AK7" s="146"/>
      <c r="AL7" s="144"/>
      <c r="AM7" s="145"/>
      <c r="AN7" s="145"/>
      <c r="AO7" s="145"/>
      <c r="AP7" s="146"/>
      <c r="AQ7" s="124"/>
      <c r="AR7" s="125"/>
      <c r="AS7" s="124"/>
      <c r="AT7" s="125"/>
      <c r="AU7" s="124"/>
      <c r="AV7" s="125"/>
      <c r="AW7" s="124"/>
      <c r="AX7" s="174"/>
      <c r="AY7" s="125"/>
      <c r="AZ7" s="124"/>
      <c r="BA7" s="125"/>
      <c r="BB7" s="126"/>
      <c r="BD7" s="129"/>
      <c r="BE7" s="129"/>
      <c r="BF7" s="129"/>
      <c r="BJ7" s="68"/>
    </row>
    <row r="8" spans="2:64" ht="10.5" customHeight="1" thickBot="1" x14ac:dyDescent="0.2">
      <c r="B8" s="183"/>
      <c r="C8" s="184" t="s">
        <v>79</v>
      </c>
      <c r="D8" s="184"/>
      <c r="E8" s="184"/>
      <c r="F8" s="184"/>
      <c r="G8" s="184"/>
      <c r="H8" s="111"/>
      <c r="I8" s="112"/>
      <c r="J8" s="112"/>
      <c r="K8" s="112"/>
      <c r="L8" s="113"/>
      <c r="M8" s="106">
        <f>IF(ISBLANK(O55),"",(O55))</f>
        <v>0</v>
      </c>
      <c r="N8" s="85"/>
      <c r="O8" s="27" t="str">
        <f>IF(ISBLANK(O55),"",IF(M8&gt;P8,"○",IF(M8&lt;P8,"×","△")))</f>
        <v>×</v>
      </c>
      <c r="P8" s="85">
        <f>IF(ISBLANK(S55),"",(S55))</f>
        <v>4</v>
      </c>
      <c r="Q8" s="109"/>
      <c r="R8" s="106">
        <f>IF(ISBLANK(O33),"",(O33))</f>
        <v>4</v>
      </c>
      <c r="S8" s="85"/>
      <c r="T8" s="27" t="str">
        <f>IF(ISBLANK(O33),"",IF(R8&gt;U8,"○",IF(R8&lt;U8,"×","△")))</f>
        <v>○</v>
      </c>
      <c r="U8" s="85">
        <f>IF(ISBLANK(S33),"",(S33))</f>
        <v>1</v>
      </c>
      <c r="V8" s="109"/>
      <c r="W8" s="106">
        <f>IF(ISBLANK(O39),"",(O39))</f>
        <v>1</v>
      </c>
      <c r="X8" s="85"/>
      <c r="Y8" s="27" t="str">
        <f>IF(ISBLANK(O39),"",IF(W8&gt;Z8,"○",IF(W8&lt;Z8,"×","△")))</f>
        <v>×</v>
      </c>
      <c r="Z8" s="85">
        <f>IF(ISBLANK(S39),"",(S39))</f>
        <v>3</v>
      </c>
      <c r="AA8" s="109"/>
      <c r="AB8" s="106">
        <f>IF(ISBLANK(O51),"",(O51))</f>
        <v>2</v>
      </c>
      <c r="AC8" s="85"/>
      <c r="AD8" s="27" t="str">
        <f>IF(ISBLANK(O51),"",IF(AB8&gt;AE8,"○",IF(AB8&lt;AE8,"×","△")))</f>
        <v>○</v>
      </c>
      <c r="AE8" s="85">
        <f>IF(ISBLANK(S51),"",(S51))</f>
        <v>1</v>
      </c>
      <c r="AF8" s="109"/>
      <c r="AG8" s="90"/>
      <c r="AH8" s="86"/>
      <c r="AI8" s="33"/>
      <c r="AJ8" s="86"/>
      <c r="AK8" s="87"/>
      <c r="AL8" s="90"/>
      <c r="AM8" s="86"/>
      <c r="AN8" s="33"/>
      <c r="AO8" s="86"/>
      <c r="AP8" s="87"/>
      <c r="AQ8" s="99">
        <f>IF(ISBLANK($O$55),"",SUM(BD8*3+BE8))</f>
        <v>6</v>
      </c>
      <c r="AR8" s="100"/>
      <c r="AS8" s="99">
        <f>IF(ISBLANK($O$55),"",SUM(H8)+SUM(M8)+SUM(R8)+SUM(W8)+SUM(AB8)+SUM(AG8)+SUM(AL8))</f>
        <v>7</v>
      </c>
      <c r="AT8" s="100"/>
      <c r="AU8" s="99">
        <f>IF(ISBLANK($O$55),"",SUM(H8)+SUM(P8)+SUM(U8)+SUM(Z8)+SUM(AE8)+SUM(AJ8)+SUM(AO8))</f>
        <v>9</v>
      </c>
      <c r="AV8" s="100"/>
      <c r="AW8" s="99">
        <f>IF(ISBLANK(O55),"",AS8-AU8)</f>
        <v>-2</v>
      </c>
      <c r="AX8" s="117"/>
      <c r="AY8" s="100"/>
      <c r="AZ8" s="93">
        <f>IF(ISBLANK(S55),"",RANK($BF$8:$BF$17,$BF$8:$BF$17))</f>
        <v>3</v>
      </c>
      <c r="BA8" s="94"/>
      <c r="BB8" s="97">
        <f>IF(ISBLANK(O33),"",AQ8*10000+AW8*100+AS8)</f>
        <v>59807</v>
      </c>
      <c r="BD8" s="98">
        <f>COUNTIF(H8:AP9,"○")</f>
        <v>2</v>
      </c>
      <c r="BE8" s="98">
        <f>COUNTIF(H8:AP9,"△")</f>
        <v>0</v>
      </c>
      <c r="BF8" s="98">
        <f>SUM(AQ8*10000+AW8*100+AS8)</f>
        <v>59807</v>
      </c>
      <c r="BI8" s="92"/>
      <c r="BJ8" s="92"/>
      <c r="BK8" s="92"/>
      <c r="BL8" s="92"/>
    </row>
    <row r="9" spans="2:64" ht="10.5" customHeight="1" x14ac:dyDescent="0.15">
      <c r="B9" s="103"/>
      <c r="C9" s="105"/>
      <c r="D9" s="105"/>
      <c r="E9" s="105"/>
      <c r="F9" s="105"/>
      <c r="G9" s="105"/>
      <c r="H9" s="114"/>
      <c r="I9" s="115"/>
      <c r="J9" s="115"/>
      <c r="K9" s="115"/>
      <c r="L9" s="116"/>
      <c r="M9" s="107"/>
      <c r="N9" s="108"/>
      <c r="O9" s="6"/>
      <c r="P9" s="108"/>
      <c r="Q9" s="110"/>
      <c r="R9" s="107"/>
      <c r="S9" s="108"/>
      <c r="T9" s="6"/>
      <c r="U9" s="108"/>
      <c r="V9" s="110"/>
      <c r="W9" s="107"/>
      <c r="X9" s="108"/>
      <c r="Y9" s="6"/>
      <c r="Z9" s="108"/>
      <c r="AA9" s="110"/>
      <c r="AB9" s="107"/>
      <c r="AC9" s="108"/>
      <c r="AD9" s="6"/>
      <c r="AE9" s="108"/>
      <c r="AF9" s="110"/>
      <c r="AG9" s="91"/>
      <c r="AH9" s="88"/>
      <c r="AI9" s="34"/>
      <c r="AJ9" s="88"/>
      <c r="AK9" s="89"/>
      <c r="AL9" s="91"/>
      <c r="AM9" s="88"/>
      <c r="AN9" s="34"/>
      <c r="AO9" s="88"/>
      <c r="AP9" s="89"/>
      <c r="AQ9" s="101"/>
      <c r="AR9" s="102"/>
      <c r="AS9" s="101"/>
      <c r="AT9" s="102"/>
      <c r="AU9" s="101"/>
      <c r="AV9" s="102"/>
      <c r="AW9" s="101"/>
      <c r="AX9" s="118"/>
      <c r="AY9" s="102"/>
      <c r="AZ9" s="95"/>
      <c r="BA9" s="96"/>
      <c r="BB9" s="97"/>
      <c r="BD9" s="98"/>
      <c r="BE9" s="98"/>
      <c r="BF9" s="98"/>
      <c r="BI9" s="92"/>
      <c r="BJ9" s="92"/>
      <c r="BK9" s="92"/>
      <c r="BL9" s="92"/>
    </row>
    <row r="10" spans="2:64" ht="10.5" customHeight="1" thickBot="1" x14ac:dyDescent="0.2">
      <c r="B10" s="103"/>
      <c r="C10" s="104" t="s">
        <v>64</v>
      </c>
      <c r="D10" s="104"/>
      <c r="E10" s="104"/>
      <c r="F10" s="104"/>
      <c r="G10" s="104"/>
      <c r="H10" s="106">
        <f>P8</f>
        <v>4</v>
      </c>
      <c r="I10" s="85"/>
      <c r="J10" s="27" t="str">
        <f>IF(ISBLANK(O55),"",IF(H10&gt;K10,"○",IF(H10&lt;K10,"×","△")))</f>
        <v>○</v>
      </c>
      <c r="K10" s="85">
        <f>M8</f>
        <v>0</v>
      </c>
      <c r="L10" s="109"/>
      <c r="M10" s="111"/>
      <c r="N10" s="112"/>
      <c r="O10" s="119"/>
      <c r="P10" s="112"/>
      <c r="Q10" s="113"/>
      <c r="R10" s="106">
        <f>IF(ISBLANK(O49),"",O49)</f>
        <v>4</v>
      </c>
      <c r="S10" s="85"/>
      <c r="T10" s="27" t="str">
        <f>IF(ISBLANK(O49),"",IF(R10&gt;U10,"○",IF(R10&lt;U10,"×","△")))</f>
        <v>○</v>
      </c>
      <c r="U10" s="85">
        <f>IF(ISBLANK(S49),"",S49)</f>
        <v>1</v>
      </c>
      <c r="V10" s="109"/>
      <c r="W10" s="106">
        <f>IF(ISBLANK(O35),"",O35)</f>
        <v>2</v>
      </c>
      <c r="X10" s="85"/>
      <c r="Y10" s="27" t="str">
        <f>IF(ISBLANK(O35),"",IF(W10&gt;Z10,"○",IF(W10&lt;Z10,"×","△")))</f>
        <v>○</v>
      </c>
      <c r="Z10" s="85">
        <f>IF(ISBLANK(S35),"",S35)</f>
        <v>1</v>
      </c>
      <c r="AA10" s="109"/>
      <c r="AB10" s="106">
        <f>IF(ISBLANK(O41),"",O41)</f>
        <v>17</v>
      </c>
      <c r="AC10" s="85"/>
      <c r="AD10" s="27" t="str">
        <f>IF(ISBLANK(O41),"",IF(AB10&gt;AE10,"○",IF(AB10&lt;AE10,"×","△")))</f>
        <v>○</v>
      </c>
      <c r="AE10" s="85">
        <f>IF(ISBLANK(S41),"",S41)</f>
        <v>1</v>
      </c>
      <c r="AF10" s="109"/>
      <c r="AG10" s="90"/>
      <c r="AH10" s="86"/>
      <c r="AI10" s="33"/>
      <c r="AJ10" s="86"/>
      <c r="AK10" s="87"/>
      <c r="AL10" s="90"/>
      <c r="AM10" s="86"/>
      <c r="AN10" s="33"/>
      <c r="AO10" s="86"/>
      <c r="AP10" s="87"/>
      <c r="AQ10" s="99">
        <f>IF(ISBLANK($S$55),"",SUM(BD10*3+BE10))</f>
        <v>12</v>
      </c>
      <c r="AR10" s="100"/>
      <c r="AS10" s="99">
        <f>IF(ISBLANK($S$55),"",SUM(H10)+SUM(M10)+SUM(R10)+SUM(W10)+SUM(AB10)+SUM(AG10)+SUM(AL10))</f>
        <v>27</v>
      </c>
      <c r="AT10" s="100"/>
      <c r="AU10" s="99">
        <f>IF(ISBLANK($S$55),"",SUM(K10)+SUM(P10)+SUM(U10)+SUM(Z10)+SUM(AE10)+SUM(AJ10)+SUM(AO10))</f>
        <v>3</v>
      </c>
      <c r="AV10" s="100"/>
      <c r="AW10" s="99">
        <f>IF(ISBLANK(S55),"",AS10-AU10)</f>
        <v>24</v>
      </c>
      <c r="AX10" s="117"/>
      <c r="AY10" s="100"/>
      <c r="AZ10" s="93">
        <f>IF(ISBLANK(S55),"",RANK($BF$8:$BF$17,$BF$8:$BF$17))</f>
        <v>1</v>
      </c>
      <c r="BA10" s="94"/>
      <c r="BB10" s="97">
        <f>IF(ISBLANK(S33),"",AQ10*10000+AW10*100+AS10)</f>
        <v>122427</v>
      </c>
      <c r="BD10" s="98">
        <f>COUNTIF(H10:AP11,"○")</f>
        <v>4</v>
      </c>
      <c r="BE10" s="98">
        <f>COUNTIF(H10:AP11,"△")</f>
        <v>0</v>
      </c>
      <c r="BF10" s="98">
        <f>SUM(AQ10*10000+AW10*100+AS10)</f>
        <v>122427</v>
      </c>
      <c r="BI10" s="92"/>
      <c r="BJ10" s="92"/>
      <c r="BK10" s="92"/>
      <c r="BL10" s="24"/>
    </row>
    <row r="11" spans="2:64" ht="10.5" customHeight="1" x14ac:dyDescent="0.15">
      <c r="B11" s="103"/>
      <c r="C11" s="105"/>
      <c r="D11" s="105"/>
      <c r="E11" s="105"/>
      <c r="F11" s="105"/>
      <c r="G11" s="105"/>
      <c r="H11" s="107"/>
      <c r="I11" s="108"/>
      <c r="J11" s="7"/>
      <c r="K11" s="108"/>
      <c r="L11" s="110"/>
      <c r="M11" s="114"/>
      <c r="N11" s="115"/>
      <c r="O11" s="115"/>
      <c r="P11" s="115"/>
      <c r="Q11" s="116"/>
      <c r="R11" s="107"/>
      <c r="S11" s="108"/>
      <c r="T11" s="6"/>
      <c r="U11" s="108"/>
      <c r="V11" s="110"/>
      <c r="W11" s="107"/>
      <c r="X11" s="108"/>
      <c r="Y11" s="6"/>
      <c r="Z11" s="108"/>
      <c r="AA11" s="110"/>
      <c r="AB11" s="107"/>
      <c r="AC11" s="108"/>
      <c r="AD11" s="6"/>
      <c r="AE11" s="108"/>
      <c r="AF11" s="110"/>
      <c r="AG11" s="91"/>
      <c r="AH11" s="88"/>
      <c r="AI11" s="34"/>
      <c r="AJ11" s="88"/>
      <c r="AK11" s="89"/>
      <c r="AL11" s="91"/>
      <c r="AM11" s="88"/>
      <c r="AN11" s="34"/>
      <c r="AO11" s="88"/>
      <c r="AP11" s="89"/>
      <c r="AQ11" s="101"/>
      <c r="AR11" s="102"/>
      <c r="AS11" s="101"/>
      <c r="AT11" s="102"/>
      <c r="AU11" s="101"/>
      <c r="AV11" s="102"/>
      <c r="AW11" s="101"/>
      <c r="AX11" s="118"/>
      <c r="AY11" s="102"/>
      <c r="AZ11" s="95"/>
      <c r="BA11" s="96"/>
      <c r="BB11" s="97"/>
      <c r="BD11" s="98"/>
      <c r="BE11" s="98"/>
      <c r="BF11" s="98"/>
      <c r="BI11" s="92"/>
      <c r="BJ11" s="92"/>
      <c r="BK11" s="92"/>
      <c r="BL11" s="24"/>
    </row>
    <row r="12" spans="2:64" ht="10.5" customHeight="1" thickBot="1" x14ac:dyDescent="0.2">
      <c r="B12" s="103"/>
      <c r="C12" s="104" t="s">
        <v>78</v>
      </c>
      <c r="D12" s="104"/>
      <c r="E12" s="104"/>
      <c r="F12" s="104"/>
      <c r="G12" s="104"/>
      <c r="H12" s="106">
        <f>U8</f>
        <v>1</v>
      </c>
      <c r="I12" s="85"/>
      <c r="J12" s="27" t="str">
        <f>IF(ISBLANK(O33),"",IF(H12&gt;K12,"○",IF(H12&lt;K12,"×","△")))</f>
        <v>×</v>
      </c>
      <c r="K12" s="85">
        <f>R8</f>
        <v>4</v>
      </c>
      <c r="L12" s="109"/>
      <c r="M12" s="106">
        <f>U10</f>
        <v>1</v>
      </c>
      <c r="N12" s="85"/>
      <c r="O12" s="27" t="str">
        <f>IF(ISBLANK(O49),"",IF(M12&gt;P12,"○",IF(M12&lt;P12,"×","△")))</f>
        <v>×</v>
      </c>
      <c r="P12" s="85">
        <f>R10</f>
        <v>4</v>
      </c>
      <c r="Q12" s="109"/>
      <c r="R12" s="111"/>
      <c r="S12" s="112"/>
      <c r="T12" s="112"/>
      <c r="U12" s="112"/>
      <c r="V12" s="113"/>
      <c r="W12" s="106">
        <f>IF(ISBLANK(O53),"",O53)</f>
        <v>0</v>
      </c>
      <c r="X12" s="85"/>
      <c r="Y12" s="27" t="str">
        <f>IF(ISBLANK(O53),"",IF(W12&gt;Z12,"○",IF(W12&lt;Z12,"×","△")))</f>
        <v>×</v>
      </c>
      <c r="Z12" s="85">
        <f>IF(ISBLANK(S53),"",S53)</f>
        <v>7</v>
      </c>
      <c r="AA12" s="109"/>
      <c r="AB12" s="106">
        <f>IF(ISBLANK(O37),"",O37)</f>
        <v>1</v>
      </c>
      <c r="AC12" s="85"/>
      <c r="AD12" s="27" t="str">
        <f>IF(ISBLANK(O37),"",IF(AB12&gt;AE12,"○",IF(AB12&lt;AE12,"×","△")))</f>
        <v>△</v>
      </c>
      <c r="AE12" s="85">
        <f>IF(ISBLANK(S37),"",S37)</f>
        <v>1</v>
      </c>
      <c r="AF12" s="109"/>
      <c r="AG12" s="90"/>
      <c r="AH12" s="86"/>
      <c r="AI12" s="33"/>
      <c r="AJ12" s="86"/>
      <c r="AK12" s="87"/>
      <c r="AL12" s="90"/>
      <c r="AM12" s="86"/>
      <c r="AN12" s="33"/>
      <c r="AO12" s="86"/>
      <c r="AP12" s="87"/>
      <c r="AQ12" s="99">
        <f>IF(ISBLANK($O$53),"",SUM(BD12*3+BE12))</f>
        <v>1</v>
      </c>
      <c r="AR12" s="100"/>
      <c r="AS12" s="99">
        <f>IF(ISBLANK($O$53),"",SUM(H12)+SUM(M12)+SUM(R12)+SUM(W12)+SUM(AB12)+SUM(AG12)+SUM(AL12))</f>
        <v>3</v>
      </c>
      <c r="AT12" s="100"/>
      <c r="AU12" s="99">
        <f>IF(ISBLANK($O$53),"",SUM(K12)+SUM(P12)+SUM(U12)+SUM(Z12)+SUM(AE12)+SUM(AJ12)+SUM(AO12))</f>
        <v>16</v>
      </c>
      <c r="AV12" s="100"/>
      <c r="AW12" s="99">
        <f>IF(ISBLANK(O53),"",AS12-AU12)</f>
        <v>-13</v>
      </c>
      <c r="AX12" s="117"/>
      <c r="AY12" s="100"/>
      <c r="AZ12" s="93">
        <f>IF(ISBLANK(S55),"",RANK($BF$8:$BF$17,$BF$8:$BF$17))</f>
        <v>4</v>
      </c>
      <c r="BA12" s="94"/>
      <c r="BB12" s="97">
        <f>IF(ISBLANK(O35),"",AQ12*10000+AW12*100+AS12)</f>
        <v>8703</v>
      </c>
      <c r="BD12" s="98">
        <f>COUNTIF(H12:AP13,"○")</f>
        <v>0</v>
      </c>
      <c r="BE12" s="98">
        <f>COUNTIF(H12:AP13,"△")</f>
        <v>1</v>
      </c>
      <c r="BF12" s="98">
        <f>SUM(AQ12*10000+AW12*100+AS12)</f>
        <v>8703</v>
      </c>
      <c r="BI12" s="92"/>
      <c r="BJ12" s="92"/>
      <c r="BK12" s="92"/>
      <c r="BL12" s="24"/>
    </row>
    <row r="13" spans="2:64" ht="10.5" customHeight="1" x14ac:dyDescent="0.15">
      <c r="B13" s="103"/>
      <c r="C13" s="105"/>
      <c r="D13" s="105"/>
      <c r="E13" s="105"/>
      <c r="F13" s="105"/>
      <c r="G13" s="105"/>
      <c r="H13" s="107"/>
      <c r="I13" s="108"/>
      <c r="J13" s="7"/>
      <c r="K13" s="108"/>
      <c r="L13" s="110"/>
      <c r="M13" s="107"/>
      <c r="N13" s="108"/>
      <c r="O13" s="7"/>
      <c r="P13" s="108"/>
      <c r="Q13" s="110"/>
      <c r="R13" s="114"/>
      <c r="S13" s="115"/>
      <c r="T13" s="115"/>
      <c r="U13" s="115"/>
      <c r="V13" s="116"/>
      <c r="W13" s="107"/>
      <c r="X13" s="108"/>
      <c r="Y13" s="6"/>
      <c r="Z13" s="108"/>
      <c r="AA13" s="110"/>
      <c r="AB13" s="107"/>
      <c r="AC13" s="108"/>
      <c r="AD13" s="6"/>
      <c r="AE13" s="108"/>
      <c r="AF13" s="110"/>
      <c r="AG13" s="91"/>
      <c r="AH13" s="88"/>
      <c r="AI13" s="34"/>
      <c r="AJ13" s="88"/>
      <c r="AK13" s="89"/>
      <c r="AL13" s="91"/>
      <c r="AM13" s="88"/>
      <c r="AN13" s="34"/>
      <c r="AO13" s="88"/>
      <c r="AP13" s="89"/>
      <c r="AQ13" s="101"/>
      <c r="AR13" s="102"/>
      <c r="AS13" s="101"/>
      <c r="AT13" s="102"/>
      <c r="AU13" s="101"/>
      <c r="AV13" s="102"/>
      <c r="AW13" s="101"/>
      <c r="AX13" s="118"/>
      <c r="AY13" s="102"/>
      <c r="AZ13" s="95"/>
      <c r="BA13" s="96"/>
      <c r="BB13" s="97"/>
      <c r="BD13" s="98"/>
      <c r="BE13" s="98"/>
      <c r="BF13" s="98"/>
      <c r="BI13" s="92"/>
      <c r="BJ13" s="92"/>
      <c r="BK13" s="92"/>
      <c r="BL13" s="24"/>
    </row>
    <row r="14" spans="2:64" ht="10.5" customHeight="1" thickBot="1" x14ac:dyDescent="0.2">
      <c r="B14" s="103"/>
      <c r="C14" s="104" t="s">
        <v>65</v>
      </c>
      <c r="D14" s="104"/>
      <c r="E14" s="104"/>
      <c r="F14" s="104"/>
      <c r="G14" s="104"/>
      <c r="H14" s="106">
        <f>Z8</f>
        <v>3</v>
      </c>
      <c r="I14" s="85"/>
      <c r="J14" s="27" t="str">
        <f>IF(ISBLANK(O39),"",IF(H14&gt;K14,"○",IF(H14&lt;K14,"×","△")))</f>
        <v>○</v>
      </c>
      <c r="K14" s="85">
        <f>W8</f>
        <v>1</v>
      </c>
      <c r="L14" s="109"/>
      <c r="M14" s="106">
        <f>Z10</f>
        <v>1</v>
      </c>
      <c r="N14" s="85"/>
      <c r="O14" s="27" t="str">
        <f>IF(ISBLANK(O35),"",IF(M14&gt;P14,"○",IF(M14&lt;P14,"×","△")))</f>
        <v>×</v>
      </c>
      <c r="P14" s="85">
        <f>W10</f>
        <v>2</v>
      </c>
      <c r="Q14" s="109"/>
      <c r="R14" s="106">
        <f>Z12</f>
        <v>7</v>
      </c>
      <c r="S14" s="85"/>
      <c r="T14" s="27" t="str">
        <f>IF(ISBLANK(O53),"",IF(R14&gt;U14,"○",IF(R14&lt;U14,"×","△")))</f>
        <v>○</v>
      </c>
      <c r="U14" s="85">
        <f>W12</f>
        <v>0</v>
      </c>
      <c r="V14" s="109"/>
      <c r="W14" s="111"/>
      <c r="X14" s="112"/>
      <c r="Y14" s="112"/>
      <c r="Z14" s="112"/>
      <c r="AA14" s="113"/>
      <c r="AB14" s="106">
        <f>IF(ISBLANK(O47),"",O47)</f>
        <v>9</v>
      </c>
      <c r="AC14" s="85"/>
      <c r="AD14" s="27" t="str">
        <f>IF(ISBLANK(O47),"",IF(AB14&gt;AE14,"○",IF(AB14&lt;AE14,"×","△")))</f>
        <v>○</v>
      </c>
      <c r="AE14" s="85">
        <f>IF(ISBLANK(S47),"",S47)</f>
        <v>0</v>
      </c>
      <c r="AF14" s="109"/>
      <c r="AG14" s="90"/>
      <c r="AH14" s="86"/>
      <c r="AI14" s="33"/>
      <c r="AJ14" s="86"/>
      <c r="AK14" s="87"/>
      <c r="AL14" s="90"/>
      <c r="AM14" s="86"/>
      <c r="AN14" s="33"/>
      <c r="AO14" s="86"/>
      <c r="AP14" s="87"/>
      <c r="AQ14" s="99">
        <f>IF(ISBLANK($S$53),"",SUM(BD14*3+BE14))</f>
        <v>9</v>
      </c>
      <c r="AR14" s="100"/>
      <c r="AS14" s="99">
        <f>IF(ISBLANK($S$53),"",SUM(H14)+SUM(M14)+SUM(R14)+SUM(W14)+SUM(AB14)+SUM(AG14)+SUM(AL14))</f>
        <v>20</v>
      </c>
      <c r="AT14" s="100"/>
      <c r="AU14" s="99">
        <f>IF(ISBLANK($S$53),"",SUM(K14)+SUM(P14)+SUM(U14)+SUM(Z14)+SUM(AE14)+SUM(AJ14)+SUM(AO14))</f>
        <v>3</v>
      </c>
      <c r="AV14" s="100"/>
      <c r="AW14" s="99">
        <f>IF(ISBLANK(S53),"",AS14-AU14)</f>
        <v>17</v>
      </c>
      <c r="AX14" s="117"/>
      <c r="AY14" s="100"/>
      <c r="AZ14" s="93">
        <f>IF(ISBLANK(S55),"",RANK($BF$8:$BF$17,$BF$8:$BF$17))</f>
        <v>2</v>
      </c>
      <c r="BA14" s="94"/>
      <c r="BB14" s="97">
        <f>IF(ISBLANK(S35),"",AQ14*10000+AW14*100+AS14)</f>
        <v>91720</v>
      </c>
      <c r="BD14" s="98">
        <f>COUNTIF(H14:AP15,"○")</f>
        <v>3</v>
      </c>
      <c r="BE14" s="98">
        <f>COUNTIF(H14:AP15,"△")</f>
        <v>0</v>
      </c>
      <c r="BF14" s="98">
        <f>SUM(AQ14*10000+AW14*100+AS14)</f>
        <v>91720</v>
      </c>
      <c r="BI14" s="92"/>
      <c r="BJ14" s="92"/>
      <c r="BK14" s="92"/>
      <c r="BL14" s="24"/>
    </row>
    <row r="15" spans="2:64" ht="10.5" customHeight="1" x14ac:dyDescent="0.15">
      <c r="B15" s="103"/>
      <c r="C15" s="105"/>
      <c r="D15" s="105"/>
      <c r="E15" s="105"/>
      <c r="F15" s="105"/>
      <c r="G15" s="105"/>
      <c r="H15" s="107"/>
      <c r="I15" s="108"/>
      <c r="J15" s="7"/>
      <c r="K15" s="108"/>
      <c r="L15" s="110"/>
      <c r="M15" s="107"/>
      <c r="N15" s="108"/>
      <c r="O15" s="7"/>
      <c r="P15" s="108"/>
      <c r="Q15" s="110"/>
      <c r="R15" s="107"/>
      <c r="S15" s="108"/>
      <c r="T15" s="7"/>
      <c r="U15" s="108"/>
      <c r="V15" s="110"/>
      <c r="W15" s="114"/>
      <c r="X15" s="115"/>
      <c r="Y15" s="115"/>
      <c r="Z15" s="115"/>
      <c r="AA15" s="116"/>
      <c r="AB15" s="107"/>
      <c r="AC15" s="108"/>
      <c r="AD15" s="6"/>
      <c r="AE15" s="108"/>
      <c r="AF15" s="110"/>
      <c r="AG15" s="91"/>
      <c r="AH15" s="88"/>
      <c r="AI15" s="34"/>
      <c r="AJ15" s="88"/>
      <c r="AK15" s="89"/>
      <c r="AL15" s="91"/>
      <c r="AM15" s="88"/>
      <c r="AN15" s="34"/>
      <c r="AO15" s="88"/>
      <c r="AP15" s="89"/>
      <c r="AQ15" s="101"/>
      <c r="AR15" s="102"/>
      <c r="AS15" s="101"/>
      <c r="AT15" s="102"/>
      <c r="AU15" s="101"/>
      <c r="AV15" s="102"/>
      <c r="AW15" s="101"/>
      <c r="AX15" s="118"/>
      <c r="AY15" s="102"/>
      <c r="AZ15" s="95"/>
      <c r="BA15" s="96"/>
      <c r="BB15" s="97"/>
      <c r="BD15" s="98"/>
      <c r="BE15" s="98"/>
      <c r="BF15" s="98"/>
      <c r="BI15" s="92"/>
      <c r="BJ15" s="92"/>
      <c r="BK15" s="92"/>
      <c r="BL15" s="24"/>
    </row>
    <row r="16" spans="2:64" ht="10.5" customHeight="1" thickBot="1" x14ac:dyDescent="0.2">
      <c r="B16" s="103"/>
      <c r="C16" s="104" t="s">
        <v>80</v>
      </c>
      <c r="D16" s="104"/>
      <c r="E16" s="104"/>
      <c r="F16" s="104"/>
      <c r="G16" s="104"/>
      <c r="H16" s="106">
        <f>AE8</f>
        <v>1</v>
      </c>
      <c r="I16" s="85"/>
      <c r="J16" s="27" t="str">
        <f>IF(ISBLANK(O51),"",IF(H16&gt;K16,"○",IF(H16&lt;K16,"×","△")))</f>
        <v>×</v>
      </c>
      <c r="K16" s="85">
        <f>AB8</f>
        <v>2</v>
      </c>
      <c r="L16" s="109"/>
      <c r="M16" s="106">
        <f>AE10</f>
        <v>1</v>
      </c>
      <c r="N16" s="85"/>
      <c r="O16" s="27" t="str">
        <f>IF(ISBLANK(O41),"",IF(M16&gt;P16,"○",IF(M16&lt;P16,"×","△")))</f>
        <v>×</v>
      </c>
      <c r="P16" s="85">
        <f>AB10</f>
        <v>17</v>
      </c>
      <c r="Q16" s="109"/>
      <c r="R16" s="106">
        <f>AE12</f>
        <v>1</v>
      </c>
      <c r="S16" s="85"/>
      <c r="T16" s="27" t="str">
        <f>IF(ISBLANK(O37),"",IF(R16&gt;U16,"○",IF(R16&lt;U16,"×","△")))</f>
        <v>△</v>
      </c>
      <c r="U16" s="85">
        <f>AB12</f>
        <v>1</v>
      </c>
      <c r="V16" s="109"/>
      <c r="W16" s="106">
        <f>AE14</f>
        <v>0</v>
      </c>
      <c r="X16" s="85"/>
      <c r="Y16" s="27" t="str">
        <f>IF(ISBLANK(O47),"",IF(W16&gt;Z16,"○",IF(W16&lt;Z16,"×","△")))</f>
        <v>×</v>
      </c>
      <c r="Z16" s="85">
        <f>AB14</f>
        <v>9</v>
      </c>
      <c r="AA16" s="109"/>
      <c r="AB16" s="111"/>
      <c r="AC16" s="112"/>
      <c r="AD16" s="112"/>
      <c r="AE16" s="112"/>
      <c r="AF16" s="113"/>
      <c r="AG16" s="90"/>
      <c r="AH16" s="86"/>
      <c r="AI16" s="33"/>
      <c r="AJ16" s="86"/>
      <c r="AK16" s="87"/>
      <c r="AL16" s="90"/>
      <c r="AM16" s="86"/>
      <c r="AN16" s="33"/>
      <c r="AO16" s="86"/>
      <c r="AP16" s="87"/>
      <c r="AQ16" s="99">
        <f>IF(ISBLANK($S$51),"",SUM(BD16*3+BE16))</f>
        <v>1</v>
      </c>
      <c r="AR16" s="100"/>
      <c r="AS16" s="99">
        <f>IF(ISBLANK($S$51),"",SUM(H16)+SUM(M16)+SUM(R16)+SUM(W16)+SUM(AB16)+SUM(AG16)+SUM(AL16))</f>
        <v>3</v>
      </c>
      <c r="AT16" s="100"/>
      <c r="AU16" s="99">
        <f>IF(ISBLANK($S$51),"",SUM(K16)+SUM(P16)+SUM(U16)+SUM(Z16)+SUM(AE16)+SUM(AJ16)+SUM(AO16))</f>
        <v>29</v>
      </c>
      <c r="AV16" s="100"/>
      <c r="AW16" s="99">
        <f>IF(ISBLANK(S51),"",AS16-AU16)</f>
        <v>-26</v>
      </c>
      <c r="AX16" s="117"/>
      <c r="AY16" s="100"/>
      <c r="AZ16" s="93">
        <f>IF(ISBLANK(S55),"",RANK($BF$8:$BF$17,$BF$8:$BF$17))</f>
        <v>5</v>
      </c>
      <c r="BA16" s="94"/>
      <c r="BB16" s="97">
        <f>IF(ISBLANK(O37),"",AQ16*10000+AW16*100+AS16)</f>
        <v>7403</v>
      </c>
      <c r="BD16" s="98">
        <f>COUNTIF(H16:AP17,"○")</f>
        <v>0</v>
      </c>
      <c r="BE16" s="98">
        <f>COUNTIF(H16:AP17,"△")</f>
        <v>1</v>
      </c>
      <c r="BF16" s="98">
        <f>SUM(AQ16*10000+AW16*100+AS16)</f>
        <v>7403</v>
      </c>
      <c r="BI16" s="92"/>
      <c r="BJ16" s="92"/>
      <c r="BK16" s="92"/>
      <c r="BL16" s="24"/>
    </row>
    <row r="17" spans="2:64" ht="10.5" customHeight="1" x14ac:dyDescent="0.15">
      <c r="B17" s="103"/>
      <c r="C17" s="105"/>
      <c r="D17" s="105"/>
      <c r="E17" s="105"/>
      <c r="F17" s="105"/>
      <c r="G17" s="105"/>
      <c r="H17" s="107"/>
      <c r="I17" s="108"/>
      <c r="J17" s="7"/>
      <c r="K17" s="108"/>
      <c r="L17" s="110"/>
      <c r="M17" s="107"/>
      <c r="N17" s="108"/>
      <c r="O17" s="7"/>
      <c r="P17" s="108"/>
      <c r="Q17" s="110"/>
      <c r="R17" s="107"/>
      <c r="S17" s="108"/>
      <c r="T17" s="7"/>
      <c r="U17" s="108"/>
      <c r="V17" s="110"/>
      <c r="W17" s="107"/>
      <c r="X17" s="108"/>
      <c r="Y17" s="7"/>
      <c r="Z17" s="108"/>
      <c r="AA17" s="110"/>
      <c r="AB17" s="114"/>
      <c r="AC17" s="115"/>
      <c r="AD17" s="115"/>
      <c r="AE17" s="115"/>
      <c r="AF17" s="116"/>
      <c r="AG17" s="91"/>
      <c r="AH17" s="88"/>
      <c r="AI17" s="34"/>
      <c r="AJ17" s="88"/>
      <c r="AK17" s="89"/>
      <c r="AL17" s="91"/>
      <c r="AM17" s="88"/>
      <c r="AN17" s="34"/>
      <c r="AO17" s="88"/>
      <c r="AP17" s="89"/>
      <c r="AQ17" s="101"/>
      <c r="AR17" s="102"/>
      <c r="AS17" s="101"/>
      <c r="AT17" s="102"/>
      <c r="AU17" s="101"/>
      <c r="AV17" s="102"/>
      <c r="AW17" s="101"/>
      <c r="AX17" s="118"/>
      <c r="AY17" s="102"/>
      <c r="AZ17" s="95"/>
      <c r="BA17" s="96"/>
      <c r="BB17" s="97"/>
      <c r="BD17" s="98"/>
      <c r="BE17" s="98"/>
      <c r="BF17" s="98"/>
      <c r="BI17" s="92"/>
      <c r="BJ17" s="92"/>
      <c r="BK17" s="92"/>
      <c r="BL17" s="24"/>
    </row>
    <row r="18" spans="2:64" ht="15.75" customHeight="1" x14ac:dyDescent="0.15">
      <c r="B18" s="5"/>
      <c r="C18" s="8"/>
      <c r="D18" s="8"/>
      <c r="E18" s="8"/>
      <c r="F18" s="8"/>
      <c r="G18" s="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64" ht="7.5" customHeight="1" x14ac:dyDescent="0.15">
      <c r="B19" s="79"/>
      <c r="C19" s="79"/>
      <c r="D19" s="79"/>
      <c r="E19" s="79"/>
      <c r="F19" s="79"/>
      <c r="G19" s="79"/>
      <c r="H19" s="81"/>
      <c r="I19" s="82"/>
      <c r="J19" s="36"/>
      <c r="K19" s="71"/>
      <c r="L19" s="72"/>
      <c r="M19" s="71"/>
      <c r="N19" s="72"/>
      <c r="O19" s="36"/>
      <c r="P19" s="71"/>
      <c r="Q19" s="72"/>
      <c r="R19" s="71"/>
      <c r="S19" s="72"/>
      <c r="T19" s="36"/>
      <c r="U19" s="71"/>
      <c r="V19" s="72"/>
      <c r="W19" s="71"/>
      <c r="X19" s="72"/>
      <c r="Y19" s="36"/>
      <c r="Z19" s="71"/>
      <c r="AA19" s="72"/>
      <c r="AB19" s="71"/>
      <c r="AC19" s="72"/>
      <c r="AD19" s="36"/>
      <c r="AE19" s="71"/>
      <c r="AF19" s="72"/>
      <c r="AG19" s="71"/>
      <c r="AH19" s="72"/>
      <c r="AI19" s="36"/>
      <c r="AJ19" s="71"/>
      <c r="AK19" s="72"/>
      <c r="AL19" s="71"/>
      <c r="AM19" s="72"/>
      <c r="AN19" s="36"/>
      <c r="AO19" s="71"/>
      <c r="AP19" s="72"/>
      <c r="AQ19" s="30"/>
      <c r="AR19" s="30"/>
      <c r="AS19" s="30"/>
      <c r="AT19" s="9"/>
      <c r="AV19" s="9"/>
      <c r="AW19" s="9"/>
      <c r="AX19" s="9"/>
      <c r="AY19" s="9"/>
      <c r="AZ19" s="9"/>
      <c r="BA19" s="9"/>
      <c r="BB19" s="9"/>
      <c r="BD19" s="69"/>
      <c r="BE19" s="69"/>
      <c r="BF19" s="69"/>
      <c r="BG19" s="24"/>
      <c r="BH19" s="24"/>
      <c r="BI19" s="70"/>
      <c r="BJ19" s="70"/>
      <c r="BK19" s="69"/>
      <c r="BL19" s="24"/>
    </row>
    <row r="20" spans="2:64" ht="7.5" customHeight="1" x14ac:dyDescent="0.15">
      <c r="B20" s="80"/>
      <c r="C20" s="80"/>
      <c r="D20" s="80"/>
      <c r="E20" s="80"/>
      <c r="F20" s="80"/>
      <c r="G20" s="80"/>
      <c r="H20" s="83"/>
      <c r="I20" s="84"/>
      <c r="J20" s="28"/>
      <c r="K20" s="73"/>
      <c r="L20" s="74"/>
      <c r="M20" s="73"/>
      <c r="N20" s="74"/>
      <c r="O20" s="28"/>
      <c r="P20" s="73"/>
      <c r="Q20" s="74"/>
      <c r="R20" s="73"/>
      <c r="S20" s="74"/>
      <c r="T20" s="28"/>
      <c r="U20" s="73"/>
      <c r="V20" s="74"/>
      <c r="W20" s="73"/>
      <c r="X20" s="74"/>
      <c r="Y20" s="28"/>
      <c r="Z20" s="73"/>
      <c r="AA20" s="74"/>
      <c r="AB20" s="73"/>
      <c r="AC20" s="74"/>
      <c r="AD20" s="28"/>
      <c r="AE20" s="73"/>
      <c r="AF20" s="74"/>
      <c r="AG20" s="73"/>
      <c r="AH20" s="74"/>
      <c r="AI20" s="28"/>
      <c r="AJ20" s="73"/>
      <c r="AK20" s="74"/>
      <c r="AL20" s="73"/>
      <c r="AM20" s="74"/>
      <c r="AN20" s="28"/>
      <c r="AO20" s="73"/>
      <c r="AP20" s="74"/>
      <c r="AQ20" s="30"/>
      <c r="AR20" s="30"/>
      <c r="AS20" s="30"/>
      <c r="AT20" s="9"/>
      <c r="AU20" s="9"/>
      <c r="AV20" s="9"/>
      <c r="AW20" s="9"/>
      <c r="AX20" s="9"/>
      <c r="AY20" s="9"/>
      <c r="AZ20" s="9"/>
      <c r="BA20" s="9"/>
      <c r="BB20" s="9"/>
      <c r="BD20" s="69"/>
      <c r="BE20" s="69"/>
      <c r="BF20" s="69"/>
      <c r="BG20" s="24"/>
      <c r="BH20" s="24"/>
      <c r="BI20" s="70"/>
      <c r="BJ20" s="70"/>
      <c r="BK20" s="69"/>
      <c r="BL20" s="24"/>
    </row>
    <row r="21" spans="2:64" ht="7.5" customHeight="1" x14ac:dyDescent="0.15">
      <c r="B21" s="75"/>
      <c r="C21" s="75"/>
      <c r="D21" s="75"/>
      <c r="E21" s="76"/>
      <c r="F21" s="77"/>
      <c r="G21" s="77"/>
      <c r="H21" s="67" t="s">
        <v>13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24"/>
      <c r="BE21" s="24"/>
      <c r="BF21" s="24"/>
      <c r="BG21" s="24"/>
      <c r="BH21" s="24"/>
      <c r="BI21" s="66"/>
      <c r="BJ21" s="66"/>
      <c r="BK21" s="66"/>
      <c r="BL21" s="66"/>
    </row>
    <row r="22" spans="2:64" ht="7.5" customHeight="1" x14ac:dyDescent="0.15">
      <c r="B22" s="75"/>
      <c r="C22" s="75"/>
      <c r="D22" s="75"/>
      <c r="E22" s="77"/>
      <c r="F22" s="77"/>
      <c r="G22" s="7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24"/>
      <c r="BE22" s="24"/>
      <c r="BF22" s="24"/>
      <c r="BG22" s="24"/>
      <c r="BH22" s="24"/>
      <c r="BI22" s="66"/>
      <c r="BJ22" s="66"/>
      <c r="BK22" s="66"/>
      <c r="BL22" s="66"/>
    </row>
    <row r="23" spans="2:64" ht="7.5" customHeight="1" x14ac:dyDescent="0.15">
      <c r="B23" s="75"/>
      <c r="C23" s="75"/>
      <c r="D23" s="75"/>
      <c r="E23" s="77"/>
      <c r="F23" s="77"/>
      <c r="G23" s="77"/>
      <c r="H23" s="67" t="s">
        <v>14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24"/>
      <c r="BE23" s="24"/>
      <c r="BF23" s="24"/>
      <c r="BG23" s="31"/>
      <c r="BH23" s="68"/>
      <c r="BI23" s="68"/>
      <c r="BJ23" s="68"/>
      <c r="BK23" s="68"/>
      <c r="BL23" s="24"/>
    </row>
    <row r="24" spans="2:64" ht="7.5" customHeight="1" x14ac:dyDescent="0.15">
      <c r="B24" s="75"/>
      <c r="C24" s="75"/>
      <c r="D24" s="75"/>
      <c r="E24" s="77"/>
      <c r="F24" s="77"/>
      <c r="G24" s="7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24"/>
      <c r="BE24" s="24"/>
      <c r="BF24" s="24"/>
      <c r="BG24" s="31"/>
      <c r="BH24" s="68"/>
      <c r="BI24" s="68"/>
      <c r="BJ24" s="68"/>
      <c r="BK24" s="68"/>
      <c r="BL24" s="24"/>
    </row>
    <row r="25" spans="2:64" ht="7.5" customHeight="1" x14ac:dyDescent="0.15">
      <c r="B25" s="75"/>
      <c r="C25" s="75"/>
      <c r="D25" s="75"/>
      <c r="E25" s="77"/>
      <c r="F25" s="77"/>
      <c r="G25" s="77"/>
      <c r="H25" s="67" t="s">
        <v>15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2:64" ht="7.5" customHeight="1" x14ac:dyDescent="0.15">
      <c r="B26" s="75"/>
      <c r="C26" s="75"/>
      <c r="D26" s="75"/>
      <c r="E26" s="77"/>
      <c r="F26" s="77"/>
      <c r="G26" s="7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2:64" ht="7.5" customHeight="1" x14ac:dyDescent="0.15">
      <c r="B27" s="75"/>
      <c r="C27" s="75"/>
      <c r="D27" s="75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64" ht="7.5" customHeight="1" x14ac:dyDescent="0.15">
      <c r="B28" s="75"/>
      <c r="C28" s="75"/>
      <c r="D28" s="75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64" ht="9" customHeight="1" x14ac:dyDescent="0.15">
      <c r="B29" s="10"/>
      <c r="C29" s="10"/>
      <c r="D29" s="10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65" t="s">
        <v>16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2:64" ht="9" customHeigh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</row>
    <row r="31" spans="2:64" ht="10.5" customHeight="1" x14ac:dyDescent="0.15">
      <c r="B31" s="11"/>
      <c r="C31" s="63" t="s">
        <v>76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5" t="s">
        <v>17</v>
      </c>
      <c r="AI31" s="55"/>
      <c r="AJ31" s="55"/>
      <c r="AK31" s="55"/>
      <c r="AL31" s="55"/>
      <c r="AM31" s="55"/>
      <c r="AN31" s="11"/>
      <c r="AO31" s="11"/>
      <c r="AP31" s="11"/>
      <c r="AQ31" s="11"/>
      <c r="AR31" s="55" t="s">
        <v>18</v>
      </c>
      <c r="AS31" s="55"/>
      <c r="AT31" s="55"/>
      <c r="AU31" s="55"/>
      <c r="AV31" s="55"/>
      <c r="AW31" s="55"/>
    </row>
    <row r="32" spans="2:64" ht="10.5" customHeight="1" x14ac:dyDescent="0.15">
      <c r="B32" s="1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  <c r="AH32" s="55"/>
      <c r="AI32" s="55"/>
      <c r="AJ32" s="55"/>
      <c r="AK32" s="55"/>
      <c r="AL32" s="55"/>
      <c r="AM32" s="55"/>
      <c r="AN32" s="11"/>
      <c r="AO32" s="11"/>
      <c r="AP32" s="11"/>
      <c r="AQ32" s="11"/>
      <c r="AR32" s="55"/>
      <c r="AS32" s="55"/>
      <c r="AT32" s="55"/>
      <c r="AU32" s="55"/>
      <c r="AV32" s="55"/>
      <c r="AW32" s="55"/>
    </row>
    <row r="33" spans="2:49" ht="11.25" customHeight="1" x14ac:dyDescent="0.15">
      <c r="B33" s="55"/>
      <c r="C33" s="55"/>
      <c r="D33" s="56" t="s">
        <v>20</v>
      </c>
      <c r="E33" s="56"/>
      <c r="F33" s="56"/>
      <c r="G33" s="56"/>
      <c r="H33" s="56"/>
      <c r="I33" s="60" t="str">
        <f>C8</f>
        <v>1ブルスト</v>
      </c>
      <c r="J33" s="60"/>
      <c r="K33" s="60"/>
      <c r="L33" s="60"/>
      <c r="M33" s="60"/>
      <c r="N33" s="60"/>
      <c r="O33" s="58">
        <v>4</v>
      </c>
      <c r="P33" s="58"/>
      <c r="Q33" s="58"/>
      <c r="R33" s="32"/>
      <c r="S33" s="58">
        <v>1</v>
      </c>
      <c r="T33" s="58"/>
      <c r="U33" s="58"/>
      <c r="V33" s="60" t="str">
        <f>C12</f>
        <v>3 中居キッカーズ</v>
      </c>
      <c r="W33" s="60"/>
      <c r="X33" s="60"/>
      <c r="Y33" s="60"/>
      <c r="Z33" s="60"/>
      <c r="AA33" s="60"/>
      <c r="AB33" s="15"/>
      <c r="AC33" s="15"/>
      <c r="AD33" s="15"/>
      <c r="AE33" s="15"/>
      <c r="AF33" s="16"/>
      <c r="AG33" s="16"/>
      <c r="AH33" s="59" t="str">
        <f>C16</f>
        <v>5ジェダリスタ</v>
      </c>
      <c r="AI33" s="59"/>
      <c r="AJ33" s="59"/>
      <c r="AK33" s="59"/>
      <c r="AL33" s="59"/>
      <c r="AM33" s="59"/>
      <c r="AN33" s="17"/>
      <c r="AO33" s="17"/>
      <c r="AP33" s="17"/>
      <c r="AQ33" s="17"/>
      <c r="AR33" s="60" t="str">
        <f>C10</f>
        <v>2 ブルーボタン</v>
      </c>
      <c r="AS33" s="60"/>
      <c r="AT33" s="60"/>
      <c r="AU33" s="60"/>
      <c r="AV33" s="60"/>
      <c r="AW33" s="60"/>
    </row>
    <row r="34" spans="2:49" ht="11.25" customHeight="1" x14ac:dyDescent="0.15">
      <c r="B34" s="55"/>
      <c r="C34" s="55"/>
      <c r="D34" s="56"/>
      <c r="E34" s="56"/>
      <c r="F34" s="56"/>
      <c r="G34" s="56"/>
      <c r="H34" s="56"/>
      <c r="I34" s="60"/>
      <c r="J34" s="60"/>
      <c r="K34" s="60"/>
      <c r="L34" s="60"/>
      <c r="M34" s="60"/>
      <c r="N34" s="60"/>
      <c r="O34" s="58"/>
      <c r="P34" s="58"/>
      <c r="Q34" s="58"/>
      <c r="R34" s="14"/>
      <c r="S34" s="58"/>
      <c r="T34" s="58"/>
      <c r="U34" s="58"/>
      <c r="V34" s="60"/>
      <c r="W34" s="60"/>
      <c r="X34" s="60"/>
      <c r="Y34" s="60"/>
      <c r="Z34" s="60"/>
      <c r="AA34" s="60"/>
      <c r="AB34" s="15"/>
      <c r="AC34" s="15"/>
      <c r="AD34" s="15"/>
      <c r="AE34" s="15"/>
      <c r="AF34" s="16"/>
      <c r="AG34" s="16"/>
      <c r="AH34" s="59"/>
      <c r="AI34" s="59"/>
      <c r="AJ34" s="59"/>
      <c r="AK34" s="59"/>
      <c r="AL34" s="59"/>
      <c r="AM34" s="59"/>
      <c r="AN34" s="17"/>
      <c r="AO34" s="17"/>
      <c r="AP34" s="17"/>
      <c r="AQ34" s="17"/>
      <c r="AR34" s="60"/>
      <c r="AS34" s="60"/>
      <c r="AT34" s="60"/>
      <c r="AU34" s="60"/>
      <c r="AV34" s="60"/>
      <c r="AW34" s="60"/>
    </row>
    <row r="35" spans="2:49" ht="11.25" customHeight="1" x14ac:dyDescent="0.15">
      <c r="B35" s="55" t="s">
        <v>4</v>
      </c>
      <c r="C35" s="55"/>
      <c r="D35" s="56" t="s">
        <v>21</v>
      </c>
      <c r="E35" s="56"/>
      <c r="F35" s="56"/>
      <c r="G35" s="56"/>
      <c r="H35" s="62"/>
      <c r="I35" s="60" t="str">
        <f>C10</f>
        <v>2 ブルーボタン</v>
      </c>
      <c r="J35" s="60"/>
      <c r="K35" s="60"/>
      <c r="L35" s="60"/>
      <c r="M35" s="60"/>
      <c r="N35" s="60"/>
      <c r="O35" s="58">
        <v>2</v>
      </c>
      <c r="P35" s="58"/>
      <c r="Q35" s="58"/>
      <c r="R35" s="32"/>
      <c r="S35" s="58">
        <v>1</v>
      </c>
      <c r="T35" s="58"/>
      <c r="U35" s="58"/>
      <c r="V35" s="60" t="str">
        <f>C14</f>
        <v>4 ルーベン</v>
      </c>
      <c r="W35" s="60"/>
      <c r="X35" s="60"/>
      <c r="Y35" s="60"/>
      <c r="Z35" s="60"/>
      <c r="AA35" s="60"/>
      <c r="AB35" s="18"/>
      <c r="AC35" s="18"/>
      <c r="AD35" s="18"/>
      <c r="AE35" s="18"/>
      <c r="AF35" s="18"/>
      <c r="AG35" s="18"/>
      <c r="AH35" s="59" t="str">
        <f>C8</f>
        <v>1ブルスト</v>
      </c>
      <c r="AI35" s="59"/>
      <c r="AJ35" s="59"/>
      <c r="AK35" s="59"/>
      <c r="AL35" s="59"/>
      <c r="AM35" s="59"/>
      <c r="AN35" s="17"/>
      <c r="AO35" s="17"/>
      <c r="AP35" s="17"/>
      <c r="AQ35" s="17"/>
      <c r="AR35" s="60" t="str">
        <f>C12</f>
        <v>3 中居キッカーズ</v>
      </c>
      <c r="AS35" s="60"/>
      <c r="AT35" s="60"/>
      <c r="AU35" s="60"/>
      <c r="AV35" s="60"/>
      <c r="AW35" s="60"/>
    </row>
    <row r="36" spans="2:49" ht="11.25" customHeight="1" x14ac:dyDescent="0.15">
      <c r="B36" s="55"/>
      <c r="C36" s="55"/>
      <c r="D36" s="56"/>
      <c r="E36" s="56"/>
      <c r="F36" s="56"/>
      <c r="G36" s="56"/>
      <c r="H36" s="62"/>
      <c r="I36" s="60"/>
      <c r="J36" s="60"/>
      <c r="K36" s="60"/>
      <c r="L36" s="60"/>
      <c r="M36" s="60"/>
      <c r="N36" s="60"/>
      <c r="O36" s="58"/>
      <c r="P36" s="58"/>
      <c r="Q36" s="58"/>
      <c r="R36" s="14"/>
      <c r="S36" s="58"/>
      <c r="T36" s="58"/>
      <c r="U36" s="58"/>
      <c r="V36" s="60"/>
      <c r="W36" s="60"/>
      <c r="X36" s="60"/>
      <c r="Y36" s="60"/>
      <c r="Z36" s="60"/>
      <c r="AA36" s="60"/>
      <c r="AB36" s="18"/>
      <c r="AC36" s="18"/>
      <c r="AD36" s="18"/>
      <c r="AE36" s="18"/>
      <c r="AF36" s="18"/>
      <c r="AG36" s="18"/>
      <c r="AH36" s="59"/>
      <c r="AI36" s="59"/>
      <c r="AJ36" s="59"/>
      <c r="AK36" s="59"/>
      <c r="AL36" s="59"/>
      <c r="AM36" s="59"/>
      <c r="AN36" s="17"/>
      <c r="AO36" s="17"/>
      <c r="AP36" s="17"/>
      <c r="AQ36" s="17"/>
      <c r="AR36" s="60"/>
      <c r="AS36" s="60"/>
      <c r="AT36" s="60"/>
      <c r="AU36" s="60"/>
      <c r="AV36" s="60"/>
      <c r="AW36" s="60"/>
    </row>
    <row r="37" spans="2:49" ht="11.25" customHeight="1" x14ac:dyDescent="0.15">
      <c r="B37" s="55" t="s">
        <v>5</v>
      </c>
      <c r="C37" s="55"/>
      <c r="D37" s="56" t="s">
        <v>22</v>
      </c>
      <c r="E37" s="56"/>
      <c r="F37" s="56"/>
      <c r="G37" s="56"/>
      <c r="H37" s="56"/>
      <c r="I37" s="64" t="str">
        <f>C12</f>
        <v>3 中居キッカーズ</v>
      </c>
      <c r="J37" s="64"/>
      <c r="K37" s="64"/>
      <c r="L37" s="64"/>
      <c r="M37" s="64"/>
      <c r="N37" s="64"/>
      <c r="O37" s="58">
        <v>1</v>
      </c>
      <c r="P37" s="58"/>
      <c r="Q37" s="58"/>
      <c r="R37" s="32"/>
      <c r="S37" s="58">
        <v>1</v>
      </c>
      <c r="T37" s="58"/>
      <c r="U37" s="58"/>
      <c r="V37" s="60" t="str">
        <f>C16</f>
        <v>5ジェダリスタ</v>
      </c>
      <c r="W37" s="60"/>
      <c r="X37" s="60"/>
      <c r="Y37" s="60"/>
      <c r="Z37" s="60"/>
      <c r="AA37" s="60"/>
      <c r="AB37" s="18"/>
      <c r="AC37" s="18"/>
      <c r="AD37" s="18"/>
      <c r="AE37" s="18"/>
      <c r="AF37" s="18"/>
      <c r="AG37" s="18"/>
      <c r="AH37" s="60" t="str">
        <f>C10</f>
        <v>2 ブルーボタン</v>
      </c>
      <c r="AI37" s="60"/>
      <c r="AJ37" s="60"/>
      <c r="AK37" s="60"/>
      <c r="AL37" s="60"/>
      <c r="AM37" s="60"/>
      <c r="AN37" s="17"/>
      <c r="AO37" s="17"/>
      <c r="AP37" s="17"/>
      <c r="AQ37" s="17"/>
      <c r="AR37" s="60" t="str">
        <f>C14</f>
        <v>4 ルーベン</v>
      </c>
      <c r="AS37" s="60"/>
      <c r="AT37" s="60"/>
      <c r="AU37" s="60"/>
      <c r="AV37" s="60"/>
      <c r="AW37" s="60"/>
    </row>
    <row r="38" spans="2:49" ht="11.25" customHeight="1" x14ac:dyDescent="0.15">
      <c r="B38" s="55"/>
      <c r="C38" s="55"/>
      <c r="D38" s="56"/>
      <c r="E38" s="56"/>
      <c r="F38" s="56"/>
      <c r="G38" s="56"/>
      <c r="H38" s="56"/>
      <c r="I38" s="64"/>
      <c r="J38" s="64"/>
      <c r="K38" s="64"/>
      <c r="L38" s="64"/>
      <c r="M38" s="64"/>
      <c r="N38" s="64"/>
      <c r="O38" s="58"/>
      <c r="P38" s="58"/>
      <c r="Q38" s="58"/>
      <c r="R38" s="14"/>
      <c r="S38" s="58"/>
      <c r="T38" s="58"/>
      <c r="U38" s="58"/>
      <c r="V38" s="60"/>
      <c r="W38" s="60"/>
      <c r="X38" s="60"/>
      <c r="Y38" s="60"/>
      <c r="Z38" s="60"/>
      <c r="AA38" s="60"/>
      <c r="AB38" s="18"/>
      <c r="AC38" s="18"/>
      <c r="AD38" s="18"/>
      <c r="AE38" s="18"/>
      <c r="AF38" s="18"/>
      <c r="AG38" s="18"/>
      <c r="AH38" s="60"/>
      <c r="AI38" s="60"/>
      <c r="AJ38" s="60"/>
      <c r="AK38" s="60"/>
      <c r="AL38" s="60"/>
      <c r="AM38" s="60"/>
      <c r="AN38" s="17"/>
      <c r="AO38" s="17"/>
      <c r="AP38" s="17"/>
      <c r="AQ38" s="17"/>
      <c r="AR38" s="60"/>
      <c r="AS38" s="60"/>
      <c r="AT38" s="60"/>
      <c r="AU38" s="60"/>
      <c r="AV38" s="60"/>
      <c r="AW38" s="60"/>
    </row>
    <row r="39" spans="2:49" ht="11.25" customHeight="1" x14ac:dyDescent="0.15">
      <c r="B39" s="55" t="s">
        <v>6</v>
      </c>
      <c r="C39" s="55"/>
      <c r="D39" s="56" t="s">
        <v>23</v>
      </c>
      <c r="E39" s="56"/>
      <c r="F39" s="56"/>
      <c r="G39" s="56"/>
      <c r="H39" s="56"/>
      <c r="I39" s="60" t="str">
        <f>C8</f>
        <v>1ブルスト</v>
      </c>
      <c r="J39" s="60"/>
      <c r="K39" s="60"/>
      <c r="L39" s="60"/>
      <c r="M39" s="60"/>
      <c r="N39" s="60"/>
      <c r="O39" s="58">
        <v>1</v>
      </c>
      <c r="P39" s="58"/>
      <c r="Q39" s="58"/>
      <c r="R39" s="32"/>
      <c r="S39" s="58">
        <v>3</v>
      </c>
      <c r="T39" s="58"/>
      <c r="U39" s="58"/>
      <c r="V39" s="59" t="str">
        <f>C14</f>
        <v>4 ルーベン</v>
      </c>
      <c r="W39" s="59"/>
      <c r="X39" s="59"/>
      <c r="Y39" s="59"/>
      <c r="Z39" s="59"/>
      <c r="AA39" s="59"/>
      <c r="AB39" s="18"/>
      <c r="AC39" s="18"/>
      <c r="AD39" s="18"/>
      <c r="AE39" s="18"/>
      <c r="AF39" s="18"/>
      <c r="AG39" s="18"/>
      <c r="AH39" s="60" t="str">
        <f>C12</f>
        <v>3 中居キッカーズ</v>
      </c>
      <c r="AI39" s="60"/>
      <c r="AJ39" s="60"/>
      <c r="AK39" s="60"/>
      <c r="AL39" s="60"/>
      <c r="AM39" s="60"/>
      <c r="AN39" s="17"/>
      <c r="AO39" s="17"/>
      <c r="AP39" s="17"/>
      <c r="AQ39" s="17"/>
      <c r="AR39" s="59" t="str">
        <f>C16</f>
        <v>5ジェダリスタ</v>
      </c>
      <c r="AS39" s="59"/>
      <c r="AT39" s="59"/>
      <c r="AU39" s="59"/>
      <c r="AV39" s="59"/>
      <c r="AW39" s="59"/>
    </row>
    <row r="40" spans="2:49" ht="11.25" customHeight="1" x14ac:dyDescent="0.15">
      <c r="B40" s="55"/>
      <c r="C40" s="55"/>
      <c r="D40" s="56"/>
      <c r="E40" s="56"/>
      <c r="F40" s="56"/>
      <c r="G40" s="56"/>
      <c r="H40" s="56"/>
      <c r="I40" s="60"/>
      <c r="J40" s="60"/>
      <c r="K40" s="60"/>
      <c r="L40" s="60"/>
      <c r="M40" s="60"/>
      <c r="N40" s="60"/>
      <c r="O40" s="58"/>
      <c r="P40" s="58"/>
      <c r="Q40" s="58"/>
      <c r="R40" s="14"/>
      <c r="S40" s="58"/>
      <c r="T40" s="58"/>
      <c r="U40" s="58"/>
      <c r="V40" s="59"/>
      <c r="W40" s="59"/>
      <c r="X40" s="59"/>
      <c r="Y40" s="59"/>
      <c r="Z40" s="59"/>
      <c r="AA40" s="59"/>
      <c r="AB40" s="18"/>
      <c r="AC40" s="18"/>
      <c r="AD40" s="18"/>
      <c r="AE40" s="18"/>
      <c r="AF40" s="18"/>
      <c r="AG40" s="18"/>
      <c r="AH40" s="60"/>
      <c r="AI40" s="60"/>
      <c r="AJ40" s="60"/>
      <c r="AK40" s="60"/>
      <c r="AL40" s="60"/>
      <c r="AM40" s="60"/>
      <c r="AN40" s="17"/>
      <c r="AO40" s="17"/>
      <c r="AP40" s="17"/>
      <c r="AQ40" s="17"/>
      <c r="AR40" s="59"/>
      <c r="AS40" s="59"/>
      <c r="AT40" s="59"/>
      <c r="AU40" s="59"/>
      <c r="AV40" s="59"/>
      <c r="AW40" s="59"/>
    </row>
    <row r="41" spans="2:49" ht="11.25" customHeight="1" x14ac:dyDescent="0.15">
      <c r="B41" s="55" t="s">
        <v>7</v>
      </c>
      <c r="C41" s="55"/>
      <c r="D41" s="56" t="s">
        <v>24</v>
      </c>
      <c r="E41" s="56"/>
      <c r="F41" s="56"/>
      <c r="G41" s="56"/>
      <c r="H41" s="56"/>
      <c r="I41" s="60" t="str">
        <f>C10</f>
        <v>2 ブルーボタン</v>
      </c>
      <c r="J41" s="60"/>
      <c r="K41" s="60"/>
      <c r="L41" s="60"/>
      <c r="M41" s="60"/>
      <c r="N41" s="60"/>
      <c r="O41" s="58">
        <v>17</v>
      </c>
      <c r="P41" s="58"/>
      <c r="Q41" s="58"/>
      <c r="R41" s="32"/>
      <c r="S41" s="58">
        <v>1</v>
      </c>
      <c r="T41" s="58"/>
      <c r="U41" s="58"/>
      <c r="V41" s="60" t="str">
        <f>C16</f>
        <v>5ジェダリスタ</v>
      </c>
      <c r="W41" s="60"/>
      <c r="X41" s="60"/>
      <c r="Y41" s="60"/>
      <c r="Z41" s="60"/>
      <c r="AA41" s="60"/>
      <c r="AB41" s="18"/>
      <c r="AC41" s="18"/>
      <c r="AD41" s="18"/>
      <c r="AE41" s="18"/>
      <c r="AF41" s="18"/>
      <c r="AG41" s="18"/>
      <c r="AH41" s="60" t="str">
        <f>C14</f>
        <v>4 ルーベン</v>
      </c>
      <c r="AI41" s="60"/>
      <c r="AJ41" s="60"/>
      <c r="AK41" s="60"/>
      <c r="AL41" s="60"/>
      <c r="AM41" s="60"/>
      <c r="AN41" s="17"/>
      <c r="AO41" s="17"/>
      <c r="AP41" s="17"/>
      <c r="AQ41" s="17"/>
      <c r="AR41" s="59" t="str">
        <f>C8</f>
        <v>1ブルスト</v>
      </c>
      <c r="AS41" s="59"/>
      <c r="AT41" s="59"/>
      <c r="AU41" s="59"/>
      <c r="AV41" s="59"/>
      <c r="AW41" s="59"/>
    </row>
    <row r="42" spans="2:49" ht="11.25" customHeight="1" x14ac:dyDescent="0.15">
      <c r="B42" s="55"/>
      <c r="C42" s="55"/>
      <c r="D42" s="56"/>
      <c r="E42" s="56"/>
      <c r="F42" s="56"/>
      <c r="G42" s="56"/>
      <c r="H42" s="56"/>
      <c r="I42" s="60"/>
      <c r="J42" s="60"/>
      <c r="K42" s="60"/>
      <c r="L42" s="60"/>
      <c r="M42" s="60"/>
      <c r="N42" s="60"/>
      <c r="O42" s="58"/>
      <c r="P42" s="58"/>
      <c r="Q42" s="58"/>
      <c r="R42" s="14"/>
      <c r="S42" s="58"/>
      <c r="T42" s="58"/>
      <c r="U42" s="58"/>
      <c r="V42" s="60"/>
      <c r="W42" s="60"/>
      <c r="X42" s="60"/>
      <c r="Y42" s="60"/>
      <c r="Z42" s="60"/>
      <c r="AA42" s="60"/>
      <c r="AB42" s="18"/>
      <c r="AC42" s="18"/>
      <c r="AD42" s="18"/>
      <c r="AE42" s="18"/>
      <c r="AF42" s="18"/>
      <c r="AG42" s="18"/>
      <c r="AH42" s="60"/>
      <c r="AI42" s="60"/>
      <c r="AJ42" s="60"/>
      <c r="AK42" s="60"/>
      <c r="AL42" s="60"/>
      <c r="AM42" s="60"/>
      <c r="AN42" s="17"/>
      <c r="AO42" s="17"/>
      <c r="AP42" s="17"/>
      <c r="AQ42" s="17"/>
      <c r="AR42" s="59"/>
      <c r="AS42" s="59"/>
      <c r="AT42" s="59"/>
      <c r="AU42" s="59"/>
      <c r="AV42" s="59"/>
      <c r="AW42" s="59"/>
    </row>
    <row r="43" spans="2:49" ht="11.25" customHeight="1" x14ac:dyDescent="0.15">
      <c r="B43" s="55"/>
      <c r="C43" s="55"/>
      <c r="D43" s="56"/>
      <c r="E43" s="56"/>
      <c r="F43" s="56"/>
      <c r="G43" s="56"/>
      <c r="H43" s="56"/>
      <c r="I43" s="54"/>
      <c r="J43" s="54"/>
      <c r="K43" s="54"/>
      <c r="L43" s="54"/>
      <c r="M43" s="54"/>
      <c r="N43" s="54"/>
      <c r="O43" s="57"/>
      <c r="P43" s="57"/>
      <c r="Q43" s="57"/>
      <c r="R43" s="25"/>
      <c r="S43" s="57"/>
      <c r="T43" s="57"/>
      <c r="U43" s="57"/>
      <c r="V43" s="54"/>
      <c r="W43" s="54"/>
      <c r="X43" s="54"/>
      <c r="Y43" s="54"/>
      <c r="Z43" s="54"/>
      <c r="AA43" s="54"/>
      <c r="AB43" s="35"/>
      <c r="AC43" s="35"/>
      <c r="AD43" s="35"/>
      <c r="AE43" s="35"/>
      <c r="AF43" s="35"/>
      <c r="AG43" s="35"/>
      <c r="AH43" s="54"/>
      <c r="AI43" s="54"/>
      <c r="AJ43" s="54"/>
      <c r="AK43" s="54"/>
      <c r="AL43" s="54"/>
      <c r="AM43" s="54"/>
      <c r="AN43" s="26"/>
      <c r="AO43" s="26"/>
      <c r="AP43" s="26"/>
      <c r="AQ43" s="26"/>
      <c r="AR43" s="54"/>
      <c r="AS43" s="54"/>
      <c r="AT43" s="54"/>
      <c r="AU43" s="54"/>
      <c r="AV43" s="54"/>
      <c r="AW43" s="54"/>
    </row>
    <row r="44" spans="2:49" ht="11.25" customHeight="1" x14ac:dyDescent="0.15">
      <c r="B44" s="55"/>
      <c r="C44" s="55"/>
      <c r="D44" s="56"/>
      <c r="E44" s="56"/>
      <c r="F44" s="56"/>
      <c r="G44" s="56"/>
      <c r="H44" s="56"/>
      <c r="I44" s="54"/>
      <c r="J44" s="54"/>
      <c r="K44" s="54"/>
      <c r="L44" s="54"/>
      <c r="M44" s="54"/>
      <c r="N44" s="54"/>
      <c r="O44" s="57"/>
      <c r="P44" s="57"/>
      <c r="Q44" s="57"/>
      <c r="R44" s="25"/>
      <c r="S44" s="57"/>
      <c r="T44" s="57"/>
      <c r="U44" s="57"/>
      <c r="V44" s="54"/>
      <c r="W44" s="54"/>
      <c r="X44" s="54"/>
      <c r="Y44" s="54"/>
      <c r="Z44" s="54"/>
      <c r="AA44" s="54"/>
      <c r="AB44" s="35"/>
      <c r="AC44" s="35"/>
      <c r="AD44" s="35"/>
      <c r="AE44" s="35"/>
      <c r="AF44" s="35"/>
      <c r="AG44" s="35"/>
      <c r="AH44" s="54"/>
      <c r="AI44" s="54"/>
      <c r="AJ44" s="54"/>
      <c r="AK44" s="54"/>
      <c r="AL44" s="54"/>
      <c r="AM44" s="54"/>
      <c r="AN44" s="26"/>
      <c r="AO44" s="26"/>
      <c r="AP44" s="26"/>
      <c r="AQ44" s="26"/>
      <c r="AR44" s="54"/>
      <c r="AS44" s="54"/>
      <c r="AT44" s="54"/>
      <c r="AU44" s="54"/>
      <c r="AV44" s="54"/>
      <c r="AW44" s="54"/>
    </row>
    <row r="45" spans="2:49" ht="10.5" customHeight="1" x14ac:dyDescent="0.15">
      <c r="B45" s="11"/>
      <c r="C45" s="63" t="s">
        <v>77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0"/>
      <c r="O45" s="19"/>
      <c r="P45" s="19"/>
      <c r="Q45" s="19"/>
      <c r="R45" s="14"/>
      <c r="S45" s="19"/>
      <c r="T45" s="19"/>
      <c r="U45" s="19"/>
      <c r="V45" s="20"/>
      <c r="W45" s="20"/>
      <c r="X45" s="20"/>
      <c r="Y45" s="20"/>
      <c r="Z45" s="20"/>
      <c r="AA45" s="20"/>
      <c r="AB45" s="18"/>
      <c r="AC45" s="18"/>
      <c r="AD45" s="18"/>
      <c r="AE45" s="18"/>
      <c r="AF45" s="18"/>
      <c r="AG45" s="18"/>
      <c r="AH45" s="20"/>
      <c r="AI45" s="20"/>
      <c r="AJ45" s="20"/>
      <c r="AK45" s="20"/>
      <c r="AL45" s="20"/>
      <c r="AM45" s="20"/>
      <c r="AN45" s="15"/>
      <c r="AO45" s="15"/>
      <c r="AP45" s="15"/>
      <c r="AQ45" s="15"/>
      <c r="AR45" s="20"/>
      <c r="AS45" s="20"/>
      <c r="AT45" s="20"/>
      <c r="AU45" s="20"/>
      <c r="AV45" s="20"/>
      <c r="AW45" s="20"/>
    </row>
    <row r="46" spans="2:49" ht="10.5" customHeight="1" x14ac:dyDescent="0.15">
      <c r="B46" s="1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0"/>
      <c r="O46" s="19"/>
      <c r="P46" s="19"/>
      <c r="Q46" s="19"/>
      <c r="R46" s="14"/>
      <c r="S46" s="19"/>
      <c r="T46" s="19"/>
      <c r="U46" s="19"/>
      <c r="V46" s="20"/>
      <c r="W46" s="20"/>
      <c r="X46" s="20"/>
      <c r="Y46" s="20"/>
      <c r="Z46" s="20"/>
      <c r="AA46" s="20"/>
      <c r="AB46" s="18"/>
      <c r="AC46" s="18"/>
      <c r="AD46" s="18"/>
      <c r="AE46" s="18"/>
      <c r="AF46" s="18"/>
      <c r="AG46" s="18"/>
      <c r="AH46" s="20"/>
      <c r="AI46" s="20"/>
      <c r="AJ46" s="20"/>
      <c r="AK46" s="20"/>
      <c r="AL46" s="20"/>
      <c r="AM46" s="20"/>
      <c r="AN46" s="15"/>
      <c r="AO46" s="15"/>
      <c r="AP46" s="15"/>
      <c r="AQ46" s="15"/>
      <c r="AR46" s="20"/>
      <c r="AS46" s="20"/>
      <c r="AT46" s="20"/>
      <c r="AU46" s="20"/>
      <c r="AV46" s="20"/>
      <c r="AW46" s="20"/>
    </row>
    <row r="47" spans="2:49" ht="11.25" customHeight="1" x14ac:dyDescent="0.15">
      <c r="B47" s="55" t="s">
        <v>3</v>
      </c>
      <c r="C47" s="55"/>
      <c r="D47" s="56" t="s">
        <v>20</v>
      </c>
      <c r="E47" s="56"/>
      <c r="F47" s="56"/>
      <c r="G47" s="56"/>
      <c r="H47" s="56"/>
      <c r="I47" s="60" t="str">
        <f>C14</f>
        <v>4 ルーベン</v>
      </c>
      <c r="J47" s="60"/>
      <c r="K47" s="60"/>
      <c r="L47" s="60"/>
      <c r="M47" s="60"/>
      <c r="N47" s="60"/>
      <c r="O47" s="58">
        <v>9</v>
      </c>
      <c r="P47" s="58"/>
      <c r="Q47" s="58"/>
      <c r="R47" s="32"/>
      <c r="S47" s="58">
        <v>0</v>
      </c>
      <c r="T47" s="58"/>
      <c r="U47" s="58"/>
      <c r="V47" s="60" t="str">
        <f>C16</f>
        <v>5ジェダリスタ</v>
      </c>
      <c r="W47" s="60"/>
      <c r="X47" s="60"/>
      <c r="Y47" s="60"/>
      <c r="Z47" s="60"/>
      <c r="AA47" s="60"/>
      <c r="AB47" s="18"/>
      <c r="AC47" s="18"/>
      <c r="AD47" s="18"/>
      <c r="AE47" s="18"/>
      <c r="AF47" s="18"/>
      <c r="AG47" s="18"/>
      <c r="AH47" s="59" t="str">
        <f>C8</f>
        <v>1ブルスト</v>
      </c>
      <c r="AI47" s="59"/>
      <c r="AJ47" s="59"/>
      <c r="AK47" s="59"/>
      <c r="AL47" s="59"/>
      <c r="AM47" s="59"/>
      <c r="AN47" s="15"/>
      <c r="AO47" s="15"/>
      <c r="AP47" s="15"/>
      <c r="AQ47" s="15"/>
      <c r="AR47" s="59" t="str">
        <f>C10</f>
        <v>2 ブルーボタン</v>
      </c>
      <c r="AS47" s="59"/>
      <c r="AT47" s="59"/>
      <c r="AU47" s="59"/>
      <c r="AV47" s="59"/>
      <c r="AW47" s="59"/>
    </row>
    <row r="48" spans="2:49" ht="11.25" customHeight="1" x14ac:dyDescent="0.15">
      <c r="B48" s="55"/>
      <c r="C48" s="55"/>
      <c r="D48" s="56"/>
      <c r="E48" s="56"/>
      <c r="F48" s="56"/>
      <c r="G48" s="56"/>
      <c r="H48" s="56"/>
      <c r="I48" s="60"/>
      <c r="J48" s="60"/>
      <c r="K48" s="60"/>
      <c r="L48" s="60"/>
      <c r="M48" s="60"/>
      <c r="N48" s="60"/>
      <c r="O48" s="58"/>
      <c r="P48" s="58"/>
      <c r="Q48" s="58"/>
      <c r="R48" s="14"/>
      <c r="S48" s="58"/>
      <c r="T48" s="58"/>
      <c r="U48" s="58"/>
      <c r="V48" s="60"/>
      <c r="W48" s="60"/>
      <c r="X48" s="60"/>
      <c r="Y48" s="60"/>
      <c r="Z48" s="60"/>
      <c r="AA48" s="60"/>
      <c r="AB48" s="18"/>
      <c r="AC48" s="18"/>
      <c r="AD48" s="18"/>
      <c r="AE48" s="18"/>
      <c r="AF48" s="18"/>
      <c r="AG48" s="18"/>
      <c r="AH48" s="59"/>
      <c r="AI48" s="59"/>
      <c r="AJ48" s="59"/>
      <c r="AK48" s="59"/>
      <c r="AL48" s="59"/>
      <c r="AM48" s="59"/>
      <c r="AN48" s="15"/>
      <c r="AO48" s="15"/>
      <c r="AP48" s="15"/>
      <c r="AQ48" s="15"/>
      <c r="AR48" s="59"/>
      <c r="AS48" s="59"/>
      <c r="AT48" s="59"/>
      <c r="AU48" s="59"/>
      <c r="AV48" s="59"/>
      <c r="AW48" s="59"/>
    </row>
    <row r="49" spans="2:49" ht="11.25" customHeight="1" x14ac:dyDescent="0.15">
      <c r="B49" s="55" t="s">
        <v>4</v>
      </c>
      <c r="C49" s="55"/>
      <c r="D49" s="56" t="s">
        <v>21</v>
      </c>
      <c r="E49" s="56"/>
      <c r="F49" s="56"/>
      <c r="G49" s="56"/>
      <c r="H49" s="62"/>
      <c r="I49" s="60" t="str">
        <f>C10</f>
        <v>2 ブルーボタン</v>
      </c>
      <c r="J49" s="60"/>
      <c r="K49" s="60"/>
      <c r="L49" s="60"/>
      <c r="M49" s="60"/>
      <c r="N49" s="60"/>
      <c r="O49" s="58">
        <v>4</v>
      </c>
      <c r="P49" s="58"/>
      <c r="Q49" s="58"/>
      <c r="R49" s="32"/>
      <c r="S49" s="58">
        <v>1</v>
      </c>
      <c r="T49" s="58"/>
      <c r="U49" s="58"/>
      <c r="V49" s="60" t="str">
        <f>C12</f>
        <v>3 中居キッカーズ</v>
      </c>
      <c r="W49" s="60"/>
      <c r="X49" s="60"/>
      <c r="Y49" s="60"/>
      <c r="Z49" s="60"/>
      <c r="AA49" s="60"/>
      <c r="AB49" s="18"/>
      <c r="AC49" s="18"/>
      <c r="AD49" s="18"/>
      <c r="AE49" s="18"/>
      <c r="AF49" s="18"/>
      <c r="AG49" s="18"/>
      <c r="AH49" s="60" t="str">
        <f>C14</f>
        <v>4 ルーベン</v>
      </c>
      <c r="AI49" s="60"/>
      <c r="AJ49" s="60"/>
      <c r="AK49" s="60"/>
      <c r="AL49" s="60"/>
      <c r="AM49" s="60"/>
      <c r="AN49" s="15"/>
      <c r="AO49" s="15"/>
      <c r="AP49" s="15"/>
      <c r="AQ49" s="15"/>
      <c r="AR49" s="60" t="str">
        <f>C16</f>
        <v>5ジェダリスタ</v>
      </c>
      <c r="AS49" s="60"/>
      <c r="AT49" s="60"/>
      <c r="AU49" s="60"/>
      <c r="AV49" s="60"/>
      <c r="AW49" s="60"/>
    </row>
    <row r="50" spans="2:49" ht="11.25" customHeight="1" x14ac:dyDescent="0.15">
      <c r="B50" s="55"/>
      <c r="C50" s="55"/>
      <c r="D50" s="56"/>
      <c r="E50" s="56"/>
      <c r="F50" s="56"/>
      <c r="G50" s="56"/>
      <c r="H50" s="62"/>
      <c r="I50" s="60"/>
      <c r="J50" s="60"/>
      <c r="K50" s="60"/>
      <c r="L50" s="60"/>
      <c r="M50" s="60"/>
      <c r="N50" s="60"/>
      <c r="O50" s="58"/>
      <c r="P50" s="58"/>
      <c r="Q50" s="58"/>
      <c r="R50" s="14"/>
      <c r="S50" s="58"/>
      <c r="T50" s="58"/>
      <c r="U50" s="58"/>
      <c r="V50" s="60"/>
      <c r="W50" s="60"/>
      <c r="X50" s="60"/>
      <c r="Y50" s="60"/>
      <c r="Z50" s="60"/>
      <c r="AA50" s="60"/>
      <c r="AB50" s="18"/>
      <c r="AC50" s="18"/>
      <c r="AD50" s="18"/>
      <c r="AE50" s="18"/>
      <c r="AF50" s="18"/>
      <c r="AG50" s="18"/>
      <c r="AH50" s="60"/>
      <c r="AI50" s="60"/>
      <c r="AJ50" s="60"/>
      <c r="AK50" s="60"/>
      <c r="AL50" s="60"/>
      <c r="AM50" s="60"/>
      <c r="AN50" s="15"/>
      <c r="AO50" s="15"/>
      <c r="AP50" s="15"/>
      <c r="AQ50" s="15"/>
      <c r="AR50" s="60"/>
      <c r="AS50" s="60"/>
      <c r="AT50" s="60"/>
      <c r="AU50" s="60"/>
      <c r="AV50" s="60"/>
      <c r="AW50" s="60"/>
    </row>
    <row r="51" spans="2:49" ht="11.25" customHeight="1" x14ac:dyDescent="0.15">
      <c r="B51" s="55" t="s">
        <v>5</v>
      </c>
      <c r="C51" s="55"/>
      <c r="D51" s="56" t="s">
        <v>22</v>
      </c>
      <c r="E51" s="56"/>
      <c r="F51" s="56"/>
      <c r="G51" s="56"/>
      <c r="H51" s="56"/>
      <c r="I51" s="60" t="str">
        <f>C8</f>
        <v>1ブルスト</v>
      </c>
      <c r="J51" s="60"/>
      <c r="K51" s="60"/>
      <c r="L51" s="60"/>
      <c r="M51" s="60"/>
      <c r="N51" s="60"/>
      <c r="O51" s="58">
        <v>2</v>
      </c>
      <c r="P51" s="58"/>
      <c r="Q51" s="58"/>
      <c r="R51" s="32"/>
      <c r="S51" s="58">
        <v>1</v>
      </c>
      <c r="T51" s="58"/>
      <c r="U51" s="58"/>
      <c r="V51" s="59" t="str">
        <f>C16</f>
        <v>5ジェダリスタ</v>
      </c>
      <c r="W51" s="59"/>
      <c r="X51" s="59"/>
      <c r="Y51" s="59"/>
      <c r="Z51" s="59"/>
      <c r="AA51" s="59"/>
      <c r="AB51" s="35"/>
      <c r="AC51" s="35"/>
      <c r="AD51" s="35"/>
      <c r="AE51" s="35"/>
      <c r="AF51" s="35"/>
      <c r="AG51" s="35"/>
      <c r="AH51" s="59" t="str">
        <f>C10</f>
        <v>2 ブルーボタン</v>
      </c>
      <c r="AI51" s="59"/>
      <c r="AJ51" s="59"/>
      <c r="AK51" s="59"/>
      <c r="AL51" s="59"/>
      <c r="AM51" s="59"/>
      <c r="AN51" s="15"/>
      <c r="AO51" s="15"/>
      <c r="AP51" s="15"/>
      <c r="AQ51" s="15"/>
      <c r="AR51" s="59" t="str">
        <f>C12</f>
        <v>3 中居キッカーズ</v>
      </c>
      <c r="AS51" s="59"/>
      <c r="AT51" s="59"/>
      <c r="AU51" s="59"/>
      <c r="AV51" s="59"/>
      <c r="AW51" s="59"/>
    </row>
    <row r="52" spans="2:49" ht="11.25" customHeight="1" x14ac:dyDescent="0.15">
      <c r="B52" s="55"/>
      <c r="C52" s="55"/>
      <c r="D52" s="56"/>
      <c r="E52" s="56"/>
      <c r="F52" s="56"/>
      <c r="G52" s="56"/>
      <c r="H52" s="56"/>
      <c r="I52" s="60"/>
      <c r="J52" s="60"/>
      <c r="K52" s="60"/>
      <c r="L52" s="60"/>
      <c r="M52" s="60"/>
      <c r="N52" s="60"/>
      <c r="O52" s="58"/>
      <c r="P52" s="58"/>
      <c r="Q52" s="58"/>
      <c r="R52" s="14"/>
      <c r="S52" s="58"/>
      <c r="T52" s="58"/>
      <c r="U52" s="58"/>
      <c r="V52" s="59"/>
      <c r="W52" s="59"/>
      <c r="X52" s="59"/>
      <c r="Y52" s="59"/>
      <c r="Z52" s="59"/>
      <c r="AA52" s="59"/>
      <c r="AB52" s="35"/>
      <c r="AC52" s="35"/>
      <c r="AD52" s="35"/>
      <c r="AE52" s="35"/>
      <c r="AF52" s="35"/>
      <c r="AG52" s="35"/>
      <c r="AH52" s="59"/>
      <c r="AI52" s="59"/>
      <c r="AJ52" s="59"/>
      <c r="AK52" s="59"/>
      <c r="AL52" s="59"/>
      <c r="AM52" s="59"/>
      <c r="AN52" s="15"/>
      <c r="AO52" s="15"/>
      <c r="AP52" s="15"/>
      <c r="AQ52" s="15"/>
      <c r="AR52" s="59"/>
      <c r="AS52" s="59"/>
      <c r="AT52" s="59"/>
      <c r="AU52" s="59"/>
      <c r="AV52" s="59"/>
      <c r="AW52" s="59"/>
    </row>
    <row r="53" spans="2:49" ht="11.25" customHeight="1" x14ac:dyDescent="0.15">
      <c r="B53" s="55" t="s">
        <v>6</v>
      </c>
      <c r="C53" s="55"/>
      <c r="D53" s="56" t="s">
        <v>23</v>
      </c>
      <c r="E53" s="56"/>
      <c r="F53" s="56"/>
      <c r="G53" s="56"/>
      <c r="H53" s="56"/>
      <c r="I53" s="60" t="str">
        <f>C12</f>
        <v>3 中居キッカーズ</v>
      </c>
      <c r="J53" s="60"/>
      <c r="K53" s="60"/>
      <c r="L53" s="60"/>
      <c r="M53" s="60"/>
      <c r="N53" s="60"/>
      <c r="O53" s="58">
        <v>0</v>
      </c>
      <c r="P53" s="58"/>
      <c r="Q53" s="58"/>
      <c r="R53" s="32"/>
      <c r="S53" s="58">
        <v>7</v>
      </c>
      <c r="T53" s="58"/>
      <c r="U53" s="58"/>
      <c r="V53" s="59" t="str">
        <f>C14</f>
        <v>4 ルーベン</v>
      </c>
      <c r="W53" s="59"/>
      <c r="X53" s="59"/>
      <c r="Y53" s="59"/>
      <c r="Z53" s="59"/>
      <c r="AA53" s="59"/>
      <c r="AB53" s="35"/>
      <c r="AC53" s="35"/>
      <c r="AD53" s="35"/>
      <c r="AE53" s="35"/>
      <c r="AF53" s="35"/>
      <c r="AG53" s="35"/>
      <c r="AH53" s="59" t="str">
        <f>C16</f>
        <v>5ジェダリスタ</v>
      </c>
      <c r="AI53" s="59"/>
      <c r="AJ53" s="59"/>
      <c r="AK53" s="59"/>
      <c r="AL53" s="59"/>
      <c r="AM53" s="59"/>
      <c r="AN53" s="15"/>
      <c r="AO53" s="15"/>
      <c r="AP53" s="15"/>
      <c r="AQ53" s="15"/>
      <c r="AR53" s="59" t="str">
        <f>C8</f>
        <v>1ブルスト</v>
      </c>
      <c r="AS53" s="59"/>
      <c r="AT53" s="59"/>
      <c r="AU53" s="59"/>
      <c r="AV53" s="59"/>
      <c r="AW53" s="59"/>
    </row>
    <row r="54" spans="2:49" ht="11.25" customHeight="1" x14ac:dyDescent="0.15">
      <c r="B54" s="55"/>
      <c r="C54" s="55"/>
      <c r="D54" s="56"/>
      <c r="E54" s="56"/>
      <c r="F54" s="56"/>
      <c r="G54" s="56"/>
      <c r="H54" s="56"/>
      <c r="I54" s="60"/>
      <c r="J54" s="60"/>
      <c r="K54" s="60"/>
      <c r="L54" s="60"/>
      <c r="M54" s="60"/>
      <c r="N54" s="60"/>
      <c r="O54" s="58"/>
      <c r="P54" s="58"/>
      <c r="Q54" s="58"/>
      <c r="R54" s="14"/>
      <c r="S54" s="58"/>
      <c r="T54" s="58"/>
      <c r="U54" s="58"/>
      <c r="V54" s="59"/>
      <c r="W54" s="59"/>
      <c r="X54" s="59"/>
      <c r="Y54" s="59"/>
      <c r="Z54" s="59"/>
      <c r="AA54" s="59"/>
      <c r="AB54" s="35"/>
      <c r="AC54" s="35"/>
      <c r="AD54" s="35"/>
      <c r="AE54" s="35"/>
      <c r="AF54" s="35"/>
      <c r="AG54" s="35"/>
      <c r="AH54" s="59"/>
      <c r="AI54" s="59"/>
      <c r="AJ54" s="59"/>
      <c r="AK54" s="59"/>
      <c r="AL54" s="59"/>
      <c r="AM54" s="59"/>
      <c r="AN54" s="15"/>
      <c r="AO54" s="15"/>
      <c r="AP54" s="15"/>
      <c r="AQ54" s="15"/>
      <c r="AR54" s="59"/>
      <c r="AS54" s="59"/>
      <c r="AT54" s="59"/>
      <c r="AU54" s="59"/>
      <c r="AV54" s="59"/>
      <c r="AW54" s="59"/>
    </row>
    <row r="55" spans="2:49" ht="11.25" customHeight="1" x14ac:dyDescent="0.15">
      <c r="B55" s="55" t="s">
        <v>7</v>
      </c>
      <c r="C55" s="55"/>
      <c r="D55" s="56" t="s">
        <v>24</v>
      </c>
      <c r="E55" s="56"/>
      <c r="F55" s="56"/>
      <c r="G55" s="56"/>
      <c r="H55" s="56"/>
      <c r="I55" s="60" t="str">
        <f>C8</f>
        <v>1ブルスト</v>
      </c>
      <c r="J55" s="60"/>
      <c r="K55" s="60"/>
      <c r="L55" s="60"/>
      <c r="M55" s="60"/>
      <c r="N55" s="60"/>
      <c r="O55" s="58">
        <v>0</v>
      </c>
      <c r="P55" s="58"/>
      <c r="Q55" s="58"/>
      <c r="R55" s="32"/>
      <c r="S55" s="58">
        <v>4</v>
      </c>
      <c r="T55" s="58"/>
      <c r="U55" s="58"/>
      <c r="V55" s="59" t="str">
        <f>C10</f>
        <v>2 ブルーボタン</v>
      </c>
      <c r="W55" s="59"/>
      <c r="X55" s="59"/>
      <c r="Y55" s="59"/>
      <c r="Z55" s="59"/>
      <c r="AA55" s="59"/>
      <c r="AB55" s="35"/>
      <c r="AC55" s="35"/>
      <c r="AD55" s="35"/>
      <c r="AE55" s="35"/>
      <c r="AF55" s="35"/>
      <c r="AG55" s="35"/>
      <c r="AH55" s="59" t="str">
        <f>C12</f>
        <v>3 中居キッカーズ</v>
      </c>
      <c r="AI55" s="59"/>
      <c r="AJ55" s="59"/>
      <c r="AK55" s="59"/>
      <c r="AL55" s="59"/>
      <c r="AM55" s="59"/>
      <c r="AN55" s="15"/>
      <c r="AO55" s="15"/>
      <c r="AP55" s="15"/>
      <c r="AQ55" s="15"/>
      <c r="AR55" s="60" t="str">
        <f>C14</f>
        <v>4 ルーベン</v>
      </c>
      <c r="AS55" s="60"/>
      <c r="AT55" s="60"/>
      <c r="AU55" s="60"/>
      <c r="AV55" s="60"/>
      <c r="AW55" s="60"/>
    </row>
    <row r="56" spans="2:49" ht="11.25" customHeight="1" x14ac:dyDescent="0.15">
      <c r="B56" s="55"/>
      <c r="C56" s="55"/>
      <c r="D56" s="56"/>
      <c r="E56" s="56"/>
      <c r="F56" s="56"/>
      <c r="G56" s="56"/>
      <c r="H56" s="56"/>
      <c r="I56" s="60"/>
      <c r="J56" s="60"/>
      <c r="K56" s="60"/>
      <c r="L56" s="60"/>
      <c r="M56" s="60"/>
      <c r="N56" s="60"/>
      <c r="O56" s="58"/>
      <c r="P56" s="58"/>
      <c r="Q56" s="58"/>
      <c r="R56" s="14"/>
      <c r="S56" s="58"/>
      <c r="T56" s="58"/>
      <c r="U56" s="58"/>
      <c r="V56" s="59"/>
      <c r="W56" s="59"/>
      <c r="X56" s="59"/>
      <c r="Y56" s="59"/>
      <c r="Z56" s="59"/>
      <c r="AA56" s="59"/>
      <c r="AB56" s="35"/>
      <c r="AC56" s="35"/>
      <c r="AD56" s="35"/>
      <c r="AE56" s="35"/>
      <c r="AF56" s="35"/>
      <c r="AG56" s="35"/>
      <c r="AH56" s="59"/>
      <c r="AI56" s="59"/>
      <c r="AJ56" s="59"/>
      <c r="AK56" s="59"/>
      <c r="AL56" s="59"/>
      <c r="AM56" s="59"/>
      <c r="AN56" s="15"/>
      <c r="AO56" s="15"/>
      <c r="AP56" s="15"/>
      <c r="AQ56" s="15"/>
      <c r="AR56" s="60"/>
      <c r="AS56" s="60"/>
      <c r="AT56" s="60"/>
      <c r="AU56" s="60"/>
      <c r="AV56" s="60"/>
      <c r="AW56" s="60"/>
    </row>
    <row r="57" spans="2:49" ht="11.25" customHeight="1" x14ac:dyDescent="0.15">
      <c r="B57" s="55"/>
      <c r="C57" s="55"/>
      <c r="D57" s="56"/>
      <c r="E57" s="56"/>
      <c r="F57" s="56"/>
      <c r="G57" s="56"/>
      <c r="H57" s="56"/>
      <c r="I57" s="54"/>
      <c r="J57" s="54"/>
      <c r="K57" s="54"/>
      <c r="L57" s="54"/>
      <c r="M57" s="54"/>
      <c r="N57" s="54"/>
      <c r="O57" s="57"/>
      <c r="P57" s="57"/>
      <c r="Q57" s="57"/>
      <c r="R57" s="25"/>
      <c r="S57" s="57"/>
      <c r="T57" s="57"/>
      <c r="U57" s="57"/>
      <c r="V57" s="54"/>
      <c r="W57" s="54"/>
      <c r="X57" s="54"/>
      <c r="Y57" s="54"/>
      <c r="Z57" s="54"/>
      <c r="AA57" s="54"/>
      <c r="AB57" s="35"/>
      <c r="AC57" s="35"/>
      <c r="AD57" s="35"/>
      <c r="AE57" s="35"/>
      <c r="AF57" s="35"/>
      <c r="AG57" s="35"/>
      <c r="AH57" s="54"/>
      <c r="AI57" s="54"/>
      <c r="AJ57" s="54"/>
      <c r="AK57" s="54"/>
      <c r="AL57" s="54"/>
      <c r="AM57" s="54"/>
      <c r="AN57" s="29"/>
      <c r="AO57" s="29"/>
      <c r="AP57" s="29"/>
      <c r="AQ57" s="29"/>
      <c r="AR57" s="54"/>
      <c r="AS57" s="54"/>
      <c r="AT57" s="54"/>
      <c r="AU57" s="54"/>
      <c r="AV57" s="54"/>
      <c r="AW57" s="54"/>
    </row>
    <row r="58" spans="2:49" ht="11.25" customHeight="1" x14ac:dyDescent="0.15">
      <c r="B58" s="55"/>
      <c r="C58" s="55"/>
      <c r="D58" s="56"/>
      <c r="E58" s="56"/>
      <c r="F58" s="56"/>
      <c r="G58" s="56"/>
      <c r="H58" s="56"/>
      <c r="I58" s="54"/>
      <c r="J58" s="54"/>
      <c r="K58" s="54"/>
      <c r="L58" s="54"/>
      <c r="M58" s="54"/>
      <c r="N58" s="54"/>
      <c r="O58" s="57"/>
      <c r="P58" s="57"/>
      <c r="Q58" s="57"/>
      <c r="R58" s="25"/>
      <c r="S58" s="57"/>
      <c r="T58" s="57"/>
      <c r="U58" s="57"/>
      <c r="V58" s="54"/>
      <c r="W58" s="54"/>
      <c r="X58" s="54"/>
      <c r="Y58" s="54"/>
      <c r="Z58" s="54"/>
      <c r="AA58" s="54"/>
      <c r="AB58" s="35"/>
      <c r="AC58" s="35"/>
      <c r="AD58" s="35"/>
      <c r="AE58" s="35"/>
      <c r="AF58" s="35"/>
      <c r="AG58" s="35"/>
      <c r="AH58" s="54"/>
      <c r="AI58" s="54"/>
      <c r="AJ58" s="54"/>
      <c r="AK58" s="54"/>
      <c r="AL58" s="54"/>
      <c r="AM58" s="54"/>
      <c r="AN58" s="29"/>
      <c r="AO58" s="29"/>
      <c r="AP58" s="29"/>
      <c r="AQ58" s="29"/>
      <c r="AR58" s="54"/>
      <c r="AS58" s="54"/>
      <c r="AT58" s="54"/>
      <c r="AU58" s="54"/>
      <c r="AV58" s="54"/>
      <c r="AW58" s="54"/>
    </row>
    <row r="59" spans="2:49" ht="11.25" customHeight="1" x14ac:dyDescent="0.15">
      <c r="B59" s="55"/>
      <c r="C59" s="55"/>
      <c r="D59" s="61"/>
      <c r="E59" s="61"/>
      <c r="F59" s="61"/>
      <c r="G59" s="61"/>
      <c r="H59" s="61"/>
      <c r="I59" s="54"/>
      <c r="J59" s="54"/>
      <c r="K59" s="54"/>
      <c r="L59" s="54"/>
      <c r="M59" s="54"/>
      <c r="N59" s="54"/>
      <c r="O59" s="57"/>
      <c r="P59" s="57"/>
      <c r="Q59" s="57"/>
      <c r="R59" s="25"/>
      <c r="S59" s="57"/>
      <c r="T59" s="57"/>
      <c r="U59" s="57"/>
      <c r="V59" s="54"/>
      <c r="W59" s="54"/>
      <c r="X59" s="54"/>
      <c r="Y59" s="54"/>
      <c r="Z59" s="54"/>
      <c r="AA59" s="54"/>
      <c r="AB59" s="35"/>
      <c r="AC59" s="35"/>
      <c r="AD59" s="35"/>
      <c r="AE59" s="35"/>
      <c r="AF59" s="35"/>
      <c r="AG59" s="35"/>
      <c r="AH59" s="54"/>
      <c r="AI59" s="54"/>
      <c r="AJ59" s="54"/>
      <c r="AK59" s="54"/>
      <c r="AL59" s="54"/>
      <c r="AM59" s="54"/>
      <c r="AN59" s="29"/>
      <c r="AO59" s="29"/>
      <c r="AP59" s="29"/>
      <c r="AQ59" s="29"/>
      <c r="AR59" s="54"/>
      <c r="AS59" s="54"/>
      <c r="AT59" s="54"/>
      <c r="AU59" s="54"/>
      <c r="AV59" s="54"/>
      <c r="AW59" s="54"/>
    </row>
    <row r="60" spans="2:49" ht="11.25" customHeight="1" x14ac:dyDescent="0.15">
      <c r="B60" s="55"/>
      <c r="C60" s="55"/>
      <c r="D60" s="61"/>
      <c r="E60" s="61"/>
      <c r="F60" s="61"/>
      <c r="G60" s="61"/>
      <c r="H60" s="61"/>
      <c r="I60" s="54"/>
      <c r="J60" s="54"/>
      <c r="K60" s="54"/>
      <c r="L60" s="54"/>
      <c r="M60" s="54"/>
      <c r="N60" s="54"/>
      <c r="O60" s="57"/>
      <c r="P60" s="57"/>
      <c r="Q60" s="57"/>
      <c r="R60" s="25"/>
      <c r="S60" s="57"/>
      <c r="T60" s="57"/>
      <c r="U60" s="57"/>
      <c r="V60" s="54"/>
      <c r="W60" s="54"/>
      <c r="X60" s="54"/>
      <c r="Y60" s="54"/>
      <c r="Z60" s="54"/>
      <c r="AA60" s="54"/>
      <c r="AB60" s="35"/>
      <c r="AC60" s="35"/>
      <c r="AD60" s="35"/>
      <c r="AE60" s="35"/>
      <c r="AF60" s="35"/>
      <c r="AG60" s="35"/>
      <c r="AH60" s="54"/>
      <c r="AI60" s="54"/>
      <c r="AJ60" s="54"/>
      <c r="AK60" s="54"/>
      <c r="AL60" s="54"/>
      <c r="AM60" s="54"/>
      <c r="AN60" s="29"/>
      <c r="AO60" s="29"/>
      <c r="AP60" s="29"/>
      <c r="AQ60" s="29"/>
      <c r="AR60" s="54"/>
      <c r="AS60" s="54"/>
      <c r="AT60" s="54"/>
      <c r="AU60" s="54"/>
      <c r="AV60" s="54"/>
      <c r="AW60" s="54"/>
    </row>
    <row r="61" spans="2:49" ht="11.25" customHeight="1" x14ac:dyDescent="0.15">
      <c r="B61" s="55"/>
      <c r="C61" s="55"/>
      <c r="D61" s="56"/>
      <c r="E61" s="56"/>
      <c r="F61" s="56"/>
      <c r="G61" s="56"/>
      <c r="H61" s="56"/>
      <c r="I61" s="54"/>
      <c r="J61" s="54"/>
      <c r="K61" s="54"/>
      <c r="L61" s="54"/>
      <c r="M61" s="54"/>
      <c r="N61" s="54"/>
      <c r="O61" s="57"/>
      <c r="P61" s="57"/>
      <c r="Q61" s="57"/>
      <c r="R61" s="25"/>
      <c r="S61" s="57"/>
      <c r="T61" s="57"/>
      <c r="U61" s="57"/>
      <c r="V61" s="54"/>
      <c r="W61" s="54"/>
      <c r="X61" s="54"/>
      <c r="Y61" s="54"/>
      <c r="Z61" s="54"/>
      <c r="AA61" s="54"/>
      <c r="AB61" s="35"/>
      <c r="AC61" s="35"/>
      <c r="AD61" s="35"/>
      <c r="AE61" s="35"/>
      <c r="AF61" s="35"/>
      <c r="AG61" s="35"/>
      <c r="AH61" s="54"/>
      <c r="AI61" s="54"/>
      <c r="AJ61" s="54"/>
      <c r="AK61" s="54"/>
      <c r="AL61" s="54"/>
      <c r="AM61" s="54"/>
      <c r="AN61" s="29"/>
      <c r="AO61" s="29"/>
      <c r="AP61" s="29"/>
      <c r="AQ61" s="29"/>
      <c r="AR61" s="54"/>
      <c r="AS61" s="54"/>
      <c r="AT61" s="54"/>
      <c r="AU61" s="54"/>
      <c r="AV61" s="54"/>
      <c r="AW61" s="54"/>
    </row>
    <row r="62" spans="2:49" ht="11.25" customHeight="1" x14ac:dyDescent="0.15">
      <c r="B62" s="55"/>
      <c r="C62" s="55"/>
      <c r="D62" s="56"/>
      <c r="E62" s="56"/>
      <c r="F62" s="56"/>
      <c r="G62" s="56"/>
      <c r="H62" s="56"/>
      <c r="I62" s="54"/>
      <c r="J62" s="54"/>
      <c r="K62" s="54"/>
      <c r="L62" s="54"/>
      <c r="M62" s="54"/>
      <c r="N62" s="54"/>
      <c r="O62" s="57"/>
      <c r="P62" s="57"/>
      <c r="Q62" s="57"/>
      <c r="R62" s="25"/>
      <c r="S62" s="57"/>
      <c r="T62" s="57"/>
      <c r="U62" s="57"/>
      <c r="V62" s="54"/>
      <c r="W62" s="54"/>
      <c r="X62" s="54"/>
      <c r="Y62" s="54"/>
      <c r="Z62" s="54"/>
      <c r="AA62" s="54"/>
      <c r="AB62" s="35"/>
      <c r="AC62" s="35"/>
      <c r="AD62" s="35"/>
      <c r="AE62" s="35"/>
      <c r="AF62" s="35"/>
      <c r="AG62" s="35"/>
      <c r="AH62" s="54"/>
      <c r="AI62" s="54"/>
      <c r="AJ62" s="54"/>
      <c r="AK62" s="54"/>
      <c r="AL62" s="54"/>
      <c r="AM62" s="54"/>
      <c r="AN62" s="29"/>
      <c r="AO62" s="29"/>
      <c r="AP62" s="29"/>
      <c r="AQ62" s="29"/>
      <c r="AR62" s="54"/>
      <c r="AS62" s="54"/>
      <c r="AT62" s="54"/>
      <c r="AU62" s="54"/>
      <c r="AV62" s="54"/>
      <c r="AW62" s="54"/>
    </row>
    <row r="63" spans="2:49" ht="11.25" customHeight="1" x14ac:dyDescent="0.15">
      <c r="B63" s="55"/>
      <c r="C63" s="55"/>
      <c r="D63" s="56"/>
      <c r="E63" s="56"/>
      <c r="F63" s="56"/>
      <c r="G63" s="56"/>
      <c r="H63" s="56"/>
      <c r="I63" s="54"/>
      <c r="J63" s="54"/>
      <c r="K63" s="54"/>
      <c r="L63" s="54"/>
      <c r="M63" s="54"/>
      <c r="N63" s="54"/>
      <c r="O63" s="57"/>
      <c r="P63" s="57"/>
      <c r="Q63" s="57"/>
      <c r="R63" s="25"/>
      <c r="S63" s="57"/>
      <c r="T63" s="57"/>
      <c r="U63" s="57"/>
      <c r="V63" s="54"/>
      <c r="W63" s="54"/>
      <c r="X63" s="54"/>
      <c r="Y63" s="54"/>
      <c r="Z63" s="54"/>
      <c r="AA63" s="54"/>
      <c r="AB63" s="35"/>
      <c r="AC63" s="35"/>
      <c r="AD63" s="35"/>
      <c r="AE63" s="35"/>
      <c r="AF63" s="35"/>
      <c r="AG63" s="35"/>
      <c r="AH63" s="54"/>
      <c r="AI63" s="54"/>
      <c r="AJ63" s="54"/>
      <c r="AK63" s="54"/>
      <c r="AL63" s="54"/>
      <c r="AM63" s="54"/>
      <c r="AN63" s="29"/>
      <c r="AO63" s="29"/>
      <c r="AP63" s="29"/>
      <c r="AQ63" s="29"/>
      <c r="AR63" s="54"/>
      <c r="AS63" s="54"/>
      <c r="AT63" s="54"/>
      <c r="AU63" s="54"/>
      <c r="AV63" s="54"/>
      <c r="AW63" s="54"/>
    </row>
    <row r="64" spans="2:49" ht="11.25" customHeight="1" x14ac:dyDescent="0.15">
      <c r="B64" s="55"/>
      <c r="C64" s="55"/>
      <c r="D64" s="56"/>
      <c r="E64" s="56"/>
      <c r="F64" s="56"/>
      <c r="G64" s="56"/>
      <c r="H64" s="56"/>
      <c r="I64" s="54"/>
      <c r="J64" s="54"/>
      <c r="K64" s="54"/>
      <c r="L64" s="54"/>
      <c r="M64" s="54"/>
      <c r="N64" s="54"/>
      <c r="O64" s="57"/>
      <c r="P64" s="57"/>
      <c r="Q64" s="57"/>
      <c r="R64" s="25"/>
      <c r="S64" s="57"/>
      <c r="T64" s="57"/>
      <c r="U64" s="57"/>
      <c r="V64" s="54"/>
      <c r="W64" s="54"/>
      <c r="X64" s="54"/>
      <c r="Y64" s="54"/>
      <c r="Z64" s="54"/>
      <c r="AA64" s="54"/>
      <c r="AB64" s="29"/>
      <c r="AC64" s="29"/>
      <c r="AD64" s="29"/>
      <c r="AE64" s="29"/>
      <c r="AF64" s="29"/>
      <c r="AG64" s="29"/>
      <c r="AH64" s="54"/>
      <c r="AI64" s="54"/>
      <c r="AJ64" s="54"/>
      <c r="AK64" s="54"/>
      <c r="AL64" s="54"/>
      <c r="AM64" s="54"/>
      <c r="AN64" s="29"/>
      <c r="AO64" s="29"/>
      <c r="AP64" s="29"/>
      <c r="AQ64" s="29"/>
      <c r="AR64" s="54"/>
      <c r="AS64" s="54"/>
      <c r="AT64" s="54"/>
      <c r="AU64" s="54"/>
      <c r="AV64" s="54"/>
      <c r="AW64" s="54"/>
    </row>
    <row r="65" spans="2:49" ht="11.25" customHeight="1" x14ac:dyDescent="0.15">
      <c r="B65" s="55"/>
      <c r="C65" s="55"/>
      <c r="D65" s="56"/>
      <c r="E65" s="56"/>
      <c r="F65" s="56"/>
      <c r="G65" s="56"/>
      <c r="H65" s="56"/>
      <c r="I65" s="54"/>
      <c r="J65" s="54"/>
      <c r="K65" s="54"/>
      <c r="L65" s="54"/>
      <c r="M65" s="54"/>
      <c r="N65" s="54"/>
      <c r="O65" s="57"/>
      <c r="P65" s="57"/>
      <c r="Q65" s="57"/>
      <c r="R65" s="25"/>
      <c r="S65" s="57"/>
      <c r="T65" s="57"/>
      <c r="U65" s="57"/>
      <c r="V65" s="54"/>
      <c r="W65" s="54"/>
      <c r="X65" s="54"/>
      <c r="Y65" s="54"/>
      <c r="Z65" s="54"/>
      <c r="AA65" s="54"/>
      <c r="AB65" s="29"/>
      <c r="AC65" s="29"/>
      <c r="AD65" s="29"/>
      <c r="AE65" s="29"/>
      <c r="AF65" s="29"/>
      <c r="AG65" s="35"/>
      <c r="AH65" s="54"/>
      <c r="AI65" s="54"/>
      <c r="AJ65" s="54"/>
      <c r="AK65" s="54"/>
      <c r="AL65" s="54"/>
      <c r="AM65" s="54"/>
      <c r="AN65" s="29"/>
      <c r="AO65" s="29"/>
      <c r="AP65" s="29"/>
      <c r="AQ65" s="29"/>
      <c r="AR65" s="54"/>
      <c r="AS65" s="54"/>
      <c r="AT65" s="54"/>
      <c r="AU65" s="54"/>
      <c r="AV65" s="54"/>
      <c r="AW65" s="54"/>
    </row>
    <row r="66" spans="2:49" ht="11.25" customHeight="1" x14ac:dyDescent="0.15">
      <c r="B66" s="55"/>
      <c r="C66" s="55"/>
      <c r="D66" s="56"/>
      <c r="E66" s="56"/>
      <c r="F66" s="56"/>
      <c r="G66" s="56"/>
      <c r="H66" s="56"/>
      <c r="I66" s="54"/>
      <c r="J66" s="54"/>
      <c r="K66" s="54"/>
      <c r="L66" s="54"/>
      <c r="M66" s="54"/>
      <c r="N66" s="54"/>
      <c r="O66" s="57"/>
      <c r="P66" s="57"/>
      <c r="Q66" s="57"/>
      <c r="R66" s="25"/>
      <c r="S66" s="57"/>
      <c r="T66" s="57"/>
      <c r="U66" s="57"/>
      <c r="V66" s="54"/>
      <c r="W66" s="54"/>
      <c r="X66" s="54"/>
      <c r="Y66" s="54"/>
      <c r="Z66" s="54"/>
      <c r="AA66" s="54"/>
      <c r="AB66" s="29"/>
      <c r="AC66" s="29"/>
      <c r="AD66" s="29"/>
      <c r="AE66" s="29"/>
      <c r="AF66" s="29"/>
      <c r="AG66" s="29"/>
      <c r="AH66" s="54"/>
      <c r="AI66" s="54"/>
      <c r="AJ66" s="54"/>
      <c r="AK66" s="54"/>
      <c r="AL66" s="54"/>
      <c r="AM66" s="54"/>
      <c r="AN66" s="29"/>
      <c r="AO66" s="29"/>
      <c r="AP66" s="29"/>
      <c r="AQ66" s="29"/>
      <c r="AR66" s="54"/>
      <c r="AS66" s="54"/>
      <c r="AT66" s="54"/>
      <c r="AU66" s="54"/>
      <c r="AV66" s="54"/>
      <c r="AW66" s="54"/>
    </row>
    <row r="67" spans="2:49" ht="9" customHeight="1" x14ac:dyDescent="0.15">
      <c r="B67" s="1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  <c r="AS67" s="21"/>
      <c r="AT67" s="21"/>
      <c r="AU67" s="21"/>
      <c r="AV67" s="21"/>
      <c r="AW67" s="21"/>
    </row>
    <row r="68" spans="2:49" ht="9" customHeight="1" x14ac:dyDescent="0.15">
      <c r="B68" s="1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2"/>
      <c r="AS68" s="11"/>
      <c r="AT68" s="11"/>
      <c r="AU68" s="11"/>
      <c r="AV68" s="11"/>
      <c r="AW68" s="11"/>
    </row>
    <row r="69" spans="2:49" ht="9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2"/>
      <c r="AS69" s="11"/>
      <c r="AT69" s="11"/>
      <c r="AU69" s="11"/>
      <c r="AV69" s="11"/>
      <c r="AW69" s="11"/>
    </row>
    <row r="70" spans="2:49" ht="9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2"/>
      <c r="AS70" s="11"/>
      <c r="AT70" s="11"/>
      <c r="AU70" s="11"/>
      <c r="AV70" s="11"/>
      <c r="AW70" s="11"/>
    </row>
    <row r="71" spans="2:49" ht="9" customHeight="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2"/>
      <c r="AS71" s="11"/>
      <c r="AT71" s="11"/>
      <c r="AU71" s="11"/>
      <c r="AV71" s="11"/>
      <c r="AW71" s="11"/>
    </row>
    <row r="72" spans="2:49" ht="9" customHeight="1" x14ac:dyDescent="0.15">
      <c r="AR72" s="3"/>
    </row>
  </sheetData>
  <mergeCells count="336">
    <mergeCell ref="K2:M3"/>
    <mergeCell ref="N2:O3"/>
    <mergeCell ref="Q2:AA3"/>
    <mergeCell ref="AB2:AE3"/>
    <mergeCell ref="AG2:AY3"/>
    <mergeCell ref="B5:D7"/>
    <mergeCell ref="E5:G7"/>
    <mergeCell ref="H5:L7"/>
    <mergeCell ref="M5:Q7"/>
    <mergeCell ref="R5:V7"/>
    <mergeCell ref="W5:AA7"/>
    <mergeCell ref="AB5:AF7"/>
    <mergeCell ref="AG5:AK7"/>
    <mergeCell ref="AL5:AP7"/>
    <mergeCell ref="AQ5:AR7"/>
    <mergeCell ref="AS5:AT7"/>
    <mergeCell ref="AU5:AV7"/>
    <mergeCell ref="AW5:AY7"/>
    <mergeCell ref="AZ5:BA7"/>
    <mergeCell ref="BB5:BB7"/>
    <mergeCell ref="BD5:BD7"/>
    <mergeCell ref="BE5:BE7"/>
    <mergeCell ref="BF5:BF7"/>
    <mergeCell ref="BJ5:BJ7"/>
    <mergeCell ref="B8:B9"/>
    <mergeCell ref="C8:G9"/>
    <mergeCell ref="H8:L9"/>
    <mergeCell ref="M8:N9"/>
    <mergeCell ref="P8:Q9"/>
    <mergeCell ref="R8:S9"/>
    <mergeCell ref="U8:V9"/>
    <mergeCell ref="W8:X9"/>
    <mergeCell ref="Z8:AA9"/>
    <mergeCell ref="AB8:AC9"/>
    <mergeCell ref="AE8:AF9"/>
    <mergeCell ref="AG8:AH9"/>
    <mergeCell ref="AJ8:AK9"/>
    <mergeCell ref="AL8:AM9"/>
    <mergeCell ref="AO8:AP9"/>
    <mergeCell ref="AQ8:AR9"/>
    <mergeCell ref="AS8:AT9"/>
    <mergeCell ref="AU8:AV9"/>
    <mergeCell ref="AW8:AY9"/>
    <mergeCell ref="AZ8:BA9"/>
    <mergeCell ref="BB8:BB9"/>
    <mergeCell ref="BD8:BD9"/>
    <mergeCell ref="BE8:BE9"/>
    <mergeCell ref="BF8:BF9"/>
    <mergeCell ref="BI8:BI9"/>
    <mergeCell ref="BJ8:BJ9"/>
    <mergeCell ref="BK8:BK9"/>
    <mergeCell ref="BL8:BL9"/>
    <mergeCell ref="B10:B11"/>
    <mergeCell ref="C10:G11"/>
    <mergeCell ref="H10:I11"/>
    <mergeCell ref="K10:L11"/>
    <mergeCell ref="M10:Q11"/>
    <mergeCell ref="R10:S11"/>
    <mergeCell ref="U10:V11"/>
    <mergeCell ref="W10:X11"/>
    <mergeCell ref="Z10:AA11"/>
    <mergeCell ref="AB10:AC11"/>
    <mergeCell ref="AE10:AF11"/>
    <mergeCell ref="AG10:AH11"/>
    <mergeCell ref="AJ10:AK11"/>
    <mergeCell ref="AL10:AM11"/>
    <mergeCell ref="AO10:AP11"/>
    <mergeCell ref="AQ10:AR11"/>
    <mergeCell ref="AS10:AT11"/>
    <mergeCell ref="AU10:AV11"/>
    <mergeCell ref="AW10:AY11"/>
    <mergeCell ref="AZ10:BA11"/>
    <mergeCell ref="BB10:BB11"/>
    <mergeCell ref="BD10:BD11"/>
    <mergeCell ref="BE10:BE11"/>
    <mergeCell ref="BF10:BF11"/>
    <mergeCell ref="BI10:BI11"/>
    <mergeCell ref="BJ10:BJ11"/>
    <mergeCell ref="BK10:BK11"/>
    <mergeCell ref="B12:B13"/>
    <mergeCell ref="C12:G13"/>
    <mergeCell ref="H12:I13"/>
    <mergeCell ref="K12:L13"/>
    <mergeCell ref="M12:N13"/>
    <mergeCell ref="P12:Q13"/>
    <mergeCell ref="R12:V13"/>
    <mergeCell ref="W12:X13"/>
    <mergeCell ref="Z12:AA13"/>
    <mergeCell ref="AB12:AC13"/>
    <mergeCell ref="AE12:AF13"/>
    <mergeCell ref="AG12:AH13"/>
    <mergeCell ref="AJ12:AK13"/>
    <mergeCell ref="AL12:AM13"/>
    <mergeCell ref="AO12:AP13"/>
    <mergeCell ref="AQ12:AR13"/>
    <mergeCell ref="AS12:AT13"/>
    <mergeCell ref="AU12:AV13"/>
    <mergeCell ref="AW12:AY13"/>
    <mergeCell ref="AZ12:BA13"/>
    <mergeCell ref="BB12:BB13"/>
    <mergeCell ref="BD12:BD13"/>
    <mergeCell ref="BE12:BE13"/>
    <mergeCell ref="BF12:BF13"/>
    <mergeCell ref="BI12:BI13"/>
    <mergeCell ref="BJ12:BJ13"/>
    <mergeCell ref="BK12:BK13"/>
    <mergeCell ref="B14:B15"/>
    <mergeCell ref="C14:G15"/>
    <mergeCell ref="H14:I15"/>
    <mergeCell ref="K14:L15"/>
    <mergeCell ref="M14:N15"/>
    <mergeCell ref="P14:Q15"/>
    <mergeCell ref="R14:S15"/>
    <mergeCell ref="U14:V15"/>
    <mergeCell ref="W14:AA15"/>
    <mergeCell ref="AB14:AC15"/>
    <mergeCell ref="AE14:AF15"/>
    <mergeCell ref="AG14:AH15"/>
    <mergeCell ref="AJ14:AK15"/>
    <mergeCell ref="AL14:AM15"/>
    <mergeCell ref="AO14:AP15"/>
    <mergeCell ref="AQ14:AR15"/>
    <mergeCell ref="AS14:AT15"/>
    <mergeCell ref="AU14:AV15"/>
    <mergeCell ref="AW14:AY15"/>
    <mergeCell ref="AZ14:BA15"/>
    <mergeCell ref="BB14:BB15"/>
    <mergeCell ref="BD14:BD15"/>
    <mergeCell ref="BE14:BE15"/>
    <mergeCell ref="BF14:BF15"/>
    <mergeCell ref="BI14:BI15"/>
    <mergeCell ref="BJ14:BJ15"/>
    <mergeCell ref="BI19:BI20"/>
    <mergeCell ref="BJ19:BJ20"/>
    <mergeCell ref="BK19:BK20"/>
    <mergeCell ref="BK14:BK15"/>
    <mergeCell ref="B16:B17"/>
    <mergeCell ref="C16:G17"/>
    <mergeCell ref="H16:I17"/>
    <mergeCell ref="K16:L17"/>
    <mergeCell ref="M16:N17"/>
    <mergeCell ref="P16:Q17"/>
    <mergeCell ref="R16:S17"/>
    <mergeCell ref="AW16:AY17"/>
    <mergeCell ref="U16:V17"/>
    <mergeCell ref="W16:X17"/>
    <mergeCell ref="Z16:AA17"/>
    <mergeCell ref="AB16:AF17"/>
    <mergeCell ref="AG16:AH17"/>
    <mergeCell ref="AJ16:AK17"/>
    <mergeCell ref="BB16:BB17"/>
    <mergeCell ref="BD16:BD17"/>
    <mergeCell ref="BE16:BE17"/>
    <mergeCell ref="BF16:BF17"/>
    <mergeCell ref="BI16:BI17"/>
    <mergeCell ref="AL16:AM17"/>
    <mergeCell ref="AU16:AV17"/>
    <mergeCell ref="BJ16:BJ17"/>
    <mergeCell ref="BK16:BK17"/>
    <mergeCell ref="H18:L18"/>
    <mergeCell ref="M18:Q18"/>
    <mergeCell ref="R18:V18"/>
    <mergeCell ref="W18:AA18"/>
    <mergeCell ref="AB18:AF18"/>
    <mergeCell ref="AG18:AK18"/>
    <mergeCell ref="AL18:AP18"/>
    <mergeCell ref="AZ16:BA17"/>
    <mergeCell ref="AO16:AP17"/>
    <mergeCell ref="AQ16:AR17"/>
    <mergeCell ref="AS16:AT17"/>
    <mergeCell ref="B19:G20"/>
    <mergeCell ref="H19:I20"/>
    <mergeCell ref="K19:L20"/>
    <mergeCell ref="M19:N20"/>
    <mergeCell ref="P19:Q20"/>
    <mergeCell ref="R19:S20"/>
    <mergeCell ref="U19:V20"/>
    <mergeCell ref="W19:X20"/>
    <mergeCell ref="Z19:AA20"/>
    <mergeCell ref="AB19:AC20"/>
    <mergeCell ref="AE19:AF20"/>
    <mergeCell ref="AG19:AH20"/>
    <mergeCell ref="AJ19:AK20"/>
    <mergeCell ref="AL19:AM20"/>
    <mergeCell ref="AO19:AP20"/>
    <mergeCell ref="BD19:BD20"/>
    <mergeCell ref="BE19:BE20"/>
    <mergeCell ref="BF19:BF20"/>
    <mergeCell ref="BL21:BL22"/>
    <mergeCell ref="H23:BA24"/>
    <mergeCell ref="BH23:BH24"/>
    <mergeCell ref="BI23:BI24"/>
    <mergeCell ref="BJ23:BJ24"/>
    <mergeCell ref="BK23:BK24"/>
    <mergeCell ref="H27:BA28"/>
    <mergeCell ref="AH29:AW30"/>
    <mergeCell ref="C31:M32"/>
    <mergeCell ref="AH31:AM32"/>
    <mergeCell ref="AR31:AW32"/>
    <mergeCell ref="B21:D28"/>
    <mergeCell ref="E21:G28"/>
    <mergeCell ref="H21:BA22"/>
    <mergeCell ref="BI21:BI22"/>
    <mergeCell ref="BJ21:BJ22"/>
    <mergeCell ref="BK21:BK22"/>
    <mergeCell ref="H25:BA26"/>
    <mergeCell ref="B33:C34"/>
    <mergeCell ref="D33:H34"/>
    <mergeCell ref="I33:N34"/>
    <mergeCell ref="O33:Q34"/>
    <mergeCell ref="S33:U34"/>
    <mergeCell ref="V33:AA34"/>
    <mergeCell ref="AH33:AM34"/>
    <mergeCell ref="AR33:AW34"/>
    <mergeCell ref="B35:C36"/>
    <mergeCell ref="D35:H36"/>
    <mergeCell ref="I35:N36"/>
    <mergeCell ref="O35:Q36"/>
    <mergeCell ref="S35:U36"/>
    <mergeCell ref="V35:AA36"/>
    <mergeCell ref="AH35:AM36"/>
    <mergeCell ref="AR35:AW36"/>
    <mergeCell ref="B37:C38"/>
    <mergeCell ref="D37:H38"/>
    <mergeCell ref="I37:N38"/>
    <mergeCell ref="O37:Q38"/>
    <mergeCell ref="S37:U38"/>
    <mergeCell ref="V37:AA38"/>
    <mergeCell ref="AH37:AM38"/>
    <mergeCell ref="AR37:AW38"/>
    <mergeCell ref="B39:C40"/>
    <mergeCell ref="D39:H40"/>
    <mergeCell ref="I39:N40"/>
    <mergeCell ref="O39:Q40"/>
    <mergeCell ref="S39:U40"/>
    <mergeCell ref="V39:AA40"/>
    <mergeCell ref="AH39:AM40"/>
    <mergeCell ref="AR39:AW40"/>
    <mergeCell ref="B41:C42"/>
    <mergeCell ref="D41:H42"/>
    <mergeCell ref="I41:N42"/>
    <mergeCell ref="O41:Q42"/>
    <mergeCell ref="S41:U42"/>
    <mergeCell ref="V41:AA42"/>
    <mergeCell ref="AH41:AM42"/>
    <mergeCell ref="AR41:AW42"/>
    <mergeCell ref="B43:C44"/>
    <mergeCell ref="D43:H44"/>
    <mergeCell ref="I43:N44"/>
    <mergeCell ref="O43:Q44"/>
    <mergeCell ref="S43:U44"/>
    <mergeCell ref="V43:AA44"/>
    <mergeCell ref="AH43:AM44"/>
    <mergeCell ref="AR43:AW44"/>
    <mergeCell ref="C45:M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9:C50"/>
    <mergeCell ref="D49:H50"/>
    <mergeCell ref="I49:N50"/>
    <mergeCell ref="O49:Q50"/>
    <mergeCell ref="S49:U50"/>
    <mergeCell ref="V49:AA50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53:C54"/>
    <mergeCell ref="D53:H54"/>
    <mergeCell ref="I53:N54"/>
    <mergeCell ref="O53:Q54"/>
    <mergeCell ref="S53:U54"/>
    <mergeCell ref="V53:AA54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7:C58"/>
    <mergeCell ref="D57:H58"/>
    <mergeCell ref="I57:N58"/>
    <mergeCell ref="O57:Q58"/>
    <mergeCell ref="S57:U58"/>
    <mergeCell ref="V57:AA58"/>
    <mergeCell ref="AH57:AM58"/>
    <mergeCell ref="AR57:AW58"/>
    <mergeCell ref="B59:C60"/>
    <mergeCell ref="D59:H60"/>
    <mergeCell ref="I59:N60"/>
    <mergeCell ref="O59:Q60"/>
    <mergeCell ref="S59:U60"/>
    <mergeCell ref="V59:AA60"/>
    <mergeCell ref="AH59:AM60"/>
    <mergeCell ref="AR59:AW60"/>
    <mergeCell ref="B61:C62"/>
    <mergeCell ref="D61:H62"/>
    <mergeCell ref="I61:N62"/>
    <mergeCell ref="O61:Q62"/>
    <mergeCell ref="S61:U62"/>
    <mergeCell ref="V61:AA62"/>
    <mergeCell ref="AH61:AM62"/>
    <mergeCell ref="AR61:AW62"/>
    <mergeCell ref="AR65:AW66"/>
    <mergeCell ref="B63:C64"/>
    <mergeCell ref="D63:H64"/>
    <mergeCell ref="I63:N64"/>
    <mergeCell ref="O63:Q64"/>
    <mergeCell ref="S63:U64"/>
    <mergeCell ref="V63:AA64"/>
    <mergeCell ref="C67:N68"/>
    <mergeCell ref="AH63:AM64"/>
    <mergeCell ref="AR63:AW64"/>
    <mergeCell ref="B65:C66"/>
    <mergeCell ref="D65:H66"/>
    <mergeCell ref="I65:N66"/>
    <mergeCell ref="O65:Q66"/>
    <mergeCell ref="S65:U66"/>
    <mergeCell ref="V65:AA66"/>
    <mergeCell ref="AH65:AM66"/>
  </mergeCells>
  <phoneticPr fontId="3"/>
  <conditionalFormatting sqref="AB8:AB14 R8:S11 W8:X13 AC8:AC13 M8 AL8:AM17 M12:N17 R14:S17 W16:X17 H10:I17 AG8:AH17">
    <cfRule type="expression" dxfId="209" priority="69" stopIfTrue="1">
      <formula>H8&gt;K8</formula>
    </cfRule>
    <cfRule type="expression" dxfId="208" priority="70" stopIfTrue="1">
      <formula>H8=K8</formula>
    </cfRule>
  </conditionalFormatting>
  <conditionalFormatting sqref="P8:Q9 U8:V11 Z8:AA13 AE8:AF15 AO8:AP17 P12:Q17 U14:V17 Z16:AA17 K10:L17 AJ8:AK17">
    <cfRule type="expression" dxfId="207" priority="67" stopIfTrue="1">
      <formula>H8=K8</formula>
    </cfRule>
    <cfRule type="expression" dxfId="206" priority="68" stopIfTrue="1">
      <formula>H8&lt;K8</formula>
    </cfRule>
  </conditionalFormatting>
  <conditionalFormatting sqref="O33:Q44 O47:Q66">
    <cfRule type="expression" dxfId="205" priority="65" stopIfTrue="1">
      <formula>O33&gt;S33</formula>
    </cfRule>
    <cfRule type="expression" dxfId="204" priority="66" stopIfTrue="1">
      <formula>O33=S33</formula>
    </cfRule>
  </conditionalFormatting>
  <conditionalFormatting sqref="S33:U44 S47:U66">
    <cfRule type="expression" dxfId="203" priority="63" stopIfTrue="1">
      <formula>S33&gt;O33</formula>
    </cfRule>
    <cfRule type="expression" dxfId="202" priority="64" stopIfTrue="1">
      <formula>S33=O33</formula>
    </cfRule>
  </conditionalFormatting>
  <conditionalFormatting sqref="C8:E17">
    <cfRule type="expression" dxfId="201" priority="60" stopIfTrue="1">
      <formula>AZ8=1</formula>
    </cfRule>
    <cfRule type="expression" dxfId="200" priority="61" stopIfTrue="1">
      <formula>AZ8=2</formula>
    </cfRule>
    <cfRule type="expression" dxfId="199" priority="62" stopIfTrue="1">
      <formula>AZ8=3</formula>
    </cfRule>
  </conditionalFormatting>
  <conditionalFormatting sqref="F8:G17">
    <cfRule type="expression" dxfId="198" priority="57" stopIfTrue="1">
      <formula>#REF!=1</formula>
    </cfRule>
    <cfRule type="expression" dxfId="197" priority="58" stopIfTrue="1">
      <formula>#REF!=2</formula>
    </cfRule>
    <cfRule type="expression" dxfId="196" priority="59" stopIfTrue="1">
      <formula>#REF!=3</formula>
    </cfRule>
  </conditionalFormatting>
  <conditionalFormatting sqref="BI21:BL21">
    <cfRule type="expression" dxfId="195" priority="56" stopIfTrue="1">
      <formula>BI21=FALSE</formula>
    </cfRule>
  </conditionalFormatting>
  <conditionalFormatting sqref="AZ8 AZ10 AZ12 AZ14 AZ16">
    <cfRule type="expression" dxfId="194" priority="53" stopIfTrue="1">
      <formula>$AZ$8=1</formula>
    </cfRule>
    <cfRule type="expression" dxfId="193" priority="54" stopIfTrue="1">
      <formula>$AZ$8=2</formula>
    </cfRule>
    <cfRule type="expression" dxfId="192" priority="55" stopIfTrue="1">
      <formula>$AZ$8=3</formula>
    </cfRule>
  </conditionalFormatting>
  <conditionalFormatting sqref="AZ10">
    <cfRule type="expression" dxfId="191" priority="50" stopIfTrue="1">
      <formula>$AZ$10=1</formula>
    </cfRule>
    <cfRule type="expression" dxfId="190" priority="51" stopIfTrue="1">
      <formula>$AZ$10=2</formula>
    </cfRule>
    <cfRule type="expression" dxfId="189" priority="52" stopIfTrue="1">
      <formula>$AZ$10=3</formula>
    </cfRule>
  </conditionalFormatting>
  <conditionalFormatting sqref="AZ12">
    <cfRule type="expression" dxfId="188" priority="47" stopIfTrue="1">
      <formula>$AZ$12=1</formula>
    </cfRule>
    <cfRule type="expression" dxfId="187" priority="48" stopIfTrue="1">
      <formula>$AZ$12=2</formula>
    </cfRule>
    <cfRule type="expression" dxfId="186" priority="49" stopIfTrue="1">
      <formula>$AZ$12=3</formula>
    </cfRule>
  </conditionalFormatting>
  <conditionalFormatting sqref="AZ14">
    <cfRule type="expression" dxfId="185" priority="44" stopIfTrue="1">
      <formula>$AZ$14=1</formula>
    </cfRule>
    <cfRule type="expression" dxfId="184" priority="45" stopIfTrue="1">
      <formula>$AZ$14=2</formula>
    </cfRule>
    <cfRule type="expression" dxfId="183" priority="46" stopIfTrue="1">
      <formula>$AZ$14=3</formula>
    </cfRule>
  </conditionalFormatting>
  <conditionalFormatting sqref="H19 AL19 AD19:AE19 W19 O19:P19 AG19 AI19:AJ19 Y19:Z19 AB19 AN19:AO19 BI21:BL21 R19 T19:U19 J19:K19 M19">
    <cfRule type="expression" dxfId="182" priority="43" stopIfTrue="1">
      <formula>$H$19=FALSE</formula>
    </cfRule>
  </conditionalFormatting>
  <conditionalFormatting sqref="K19:L20 P19:Q20 U19:V20 Z19:AA20 AE19:AF20 AJ19:AK20 AO19:AP20">
    <cfRule type="expression" dxfId="181" priority="42" stopIfTrue="1">
      <formula>$K$19=FALSE</formula>
    </cfRule>
  </conditionalFormatting>
  <conditionalFormatting sqref="M19:N20">
    <cfRule type="expression" dxfId="180" priority="41" stopIfTrue="1">
      <formula>$M$19=FALSE</formula>
    </cfRule>
  </conditionalFormatting>
  <conditionalFormatting sqref="P19:Q20">
    <cfRule type="expression" dxfId="179" priority="40" stopIfTrue="1">
      <formula>$P$19=FALSE</formula>
    </cfRule>
  </conditionalFormatting>
  <conditionalFormatting sqref="R19:S20">
    <cfRule type="expression" dxfId="178" priority="39" stopIfTrue="1">
      <formula>$R$19=FALSE</formula>
    </cfRule>
  </conditionalFormatting>
  <conditionalFormatting sqref="U19:V20">
    <cfRule type="expression" dxfId="177" priority="38" stopIfTrue="1">
      <formula>$U$19=FALSE</formula>
    </cfRule>
  </conditionalFormatting>
  <conditionalFormatting sqref="W19:X20">
    <cfRule type="expression" dxfId="176" priority="37" stopIfTrue="1">
      <formula>$W$19=FALSE</formula>
    </cfRule>
  </conditionalFormatting>
  <conditionalFormatting sqref="Z19:AA20">
    <cfRule type="expression" dxfId="175" priority="36" stopIfTrue="1">
      <formula>$Z$19=FALSE</formula>
    </cfRule>
  </conditionalFormatting>
  <conditionalFormatting sqref="W19:X20 Z19:AC20">
    <cfRule type="expression" dxfId="174" priority="35" stopIfTrue="1">
      <formula>$AB$19=FALSE</formula>
    </cfRule>
  </conditionalFormatting>
  <conditionalFormatting sqref="AE19:AF20">
    <cfRule type="expression" dxfId="173" priority="34" stopIfTrue="1">
      <formula>$AE$19=FALSE</formula>
    </cfRule>
  </conditionalFormatting>
  <conditionalFormatting sqref="AG19:AH20">
    <cfRule type="expression" dxfId="172" priority="33" stopIfTrue="1">
      <formula>$AG$19=FALSE</formula>
    </cfRule>
  </conditionalFormatting>
  <conditionalFormatting sqref="AJ19:AK20">
    <cfRule type="expression" dxfId="171" priority="32" stopIfTrue="1">
      <formula>$AJ$19=FALSE</formula>
    </cfRule>
  </conditionalFormatting>
  <conditionalFormatting sqref="AL19:AM20">
    <cfRule type="expression" dxfId="170" priority="31" stopIfTrue="1">
      <formula>$AL$19=FALSE</formula>
    </cfRule>
  </conditionalFormatting>
  <conditionalFormatting sqref="AO19:AP20">
    <cfRule type="expression" dxfId="169" priority="30" stopIfTrue="1">
      <formula>$AO$19=FALSE</formula>
    </cfRule>
  </conditionalFormatting>
  <conditionalFormatting sqref="AZ8 AZ10 AZ12 AZ14 AZ16">
    <cfRule type="expression" dxfId="168" priority="27" stopIfTrue="1">
      <formula>$AZ$16=1</formula>
    </cfRule>
    <cfRule type="expression" dxfId="167" priority="28" stopIfTrue="1">
      <formula>$AZ$16=2</formula>
    </cfRule>
    <cfRule type="expression" dxfId="166" priority="29" stopIfTrue="1">
      <formula>$AZ$16=3</formula>
    </cfRule>
  </conditionalFormatting>
  <conditionalFormatting sqref="C16:E17">
    <cfRule type="expression" dxfId="165" priority="24" stopIfTrue="1">
      <formula>AZ16=1</formula>
    </cfRule>
    <cfRule type="expression" dxfId="164" priority="25" stopIfTrue="1">
      <formula>AZ16=2</formula>
    </cfRule>
    <cfRule type="expression" dxfId="163" priority="26" stopIfTrue="1">
      <formula>AZ16=3</formula>
    </cfRule>
  </conditionalFormatting>
  <conditionalFormatting sqref="AZ8 AZ10 AZ12 AZ14 AZ16">
    <cfRule type="expression" dxfId="162" priority="21" stopIfTrue="1">
      <formula>$BA$8=1</formula>
    </cfRule>
    <cfRule type="expression" dxfId="161" priority="22" stopIfTrue="1">
      <formula>$BA$8=2</formula>
    </cfRule>
    <cfRule type="expression" dxfId="160" priority="23" stopIfTrue="1">
      <formula>$BA$8=3</formula>
    </cfRule>
  </conditionalFormatting>
  <conditionalFormatting sqref="AZ10">
    <cfRule type="expression" dxfId="159" priority="18" stopIfTrue="1">
      <formula>$BA$10=1</formula>
    </cfRule>
    <cfRule type="expression" dxfId="158" priority="19" stopIfTrue="1">
      <formula>$BA$10=2</formula>
    </cfRule>
    <cfRule type="expression" dxfId="157" priority="20" stopIfTrue="1">
      <formula>$BA$10=3</formula>
    </cfRule>
  </conditionalFormatting>
  <conditionalFormatting sqref="AZ12">
    <cfRule type="expression" dxfId="156" priority="15" stopIfTrue="1">
      <formula>$BA$12=1</formula>
    </cfRule>
    <cfRule type="expression" dxfId="155" priority="16" stopIfTrue="1">
      <formula>$BA$12=2</formula>
    </cfRule>
    <cfRule type="expression" dxfId="154" priority="17" stopIfTrue="1">
      <formula>$BA$12=3</formula>
    </cfRule>
  </conditionalFormatting>
  <conditionalFormatting sqref="AZ14">
    <cfRule type="expression" dxfId="153" priority="12" stopIfTrue="1">
      <formula>$BA$14=1</formula>
    </cfRule>
    <cfRule type="expression" dxfId="152" priority="13" stopIfTrue="1">
      <formula>$BA$14=2</formula>
    </cfRule>
    <cfRule type="expression" dxfId="151" priority="14" stopIfTrue="1">
      <formula>$BA$14=3</formula>
    </cfRule>
  </conditionalFormatting>
  <conditionalFormatting sqref="AZ8 AZ10 AZ12 AZ14 AZ16">
    <cfRule type="expression" dxfId="150" priority="9" stopIfTrue="1">
      <formula>$BA$16=1</formula>
    </cfRule>
    <cfRule type="expression" dxfId="149" priority="10" stopIfTrue="1">
      <formula>$BA$16=2</formula>
    </cfRule>
    <cfRule type="expression" dxfId="148" priority="11" stopIfTrue="1">
      <formula>$BA$16=3</formula>
    </cfRule>
  </conditionalFormatting>
  <conditionalFormatting sqref="AO16:AP17">
    <cfRule type="expression" dxfId="147" priority="7" stopIfTrue="1">
      <formula>AL16=AO16</formula>
    </cfRule>
    <cfRule type="expression" dxfId="146" priority="8" stopIfTrue="1">
      <formula>AL16&lt;AO16</formula>
    </cfRule>
  </conditionalFormatting>
  <conditionalFormatting sqref="BI21:BL21 BI8:BK17 BL8:BL9 AZ8 AZ10 AZ12 AZ14 AZ16">
    <cfRule type="expression" dxfId="145" priority="5" stopIfTrue="1">
      <formula>AZ8=1</formula>
    </cfRule>
    <cfRule type="expression" dxfId="144" priority="6" stopIfTrue="1">
      <formula>AZ8=2</formula>
    </cfRule>
  </conditionalFormatting>
  <conditionalFormatting sqref="B5">
    <cfRule type="expression" dxfId="143" priority="3" stopIfTrue="1">
      <formula>B5&gt;E5</formula>
    </cfRule>
    <cfRule type="expression" dxfId="142" priority="4" stopIfTrue="1">
      <formula>B5=E5</formula>
    </cfRule>
  </conditionalFormatting>
  <conditionalFormatting sqref="AJ16:AK17">
    <cfRule type="expression" dxfId="141" priority="1" stopIfTrue="1">
      <formula>AG16=AJ16</formula>
    </cfRule>
    <cfRule type="expression" dxfId="140" priority="2" stopIfTrue="1">
      <formula>AG16&lt;AJ16</formula>
    </cfRule>
  </conditionalFormatting>
  <printOptions horizontalCentered="1" verticalCentered="1"/>
  <pageMargins left="0.78740157480314965" right="0" top="0.19685039370078741" bottom="0.19685039370078741" header="0.51181102362204722" footer="0.51181102362204722"/>
  <pageSetup paperSize="9" scale="93" orientation="portrait" horizontalDpi="4294967293" r:id="rId1"/>
  <headerFooter alignWithMargins="0"/>
  <colBreaks count="1" manualBreakCount="1">
    <brk id="5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2"/>
  <sheetViews>
    <sheetView view="pageBreakPreview" zoomScale="85" zoomScaleNormal="100" zoomScaleSheetLayoutView="85" workbookViewId="0">
      <selection activeCell="C2" sqref="C2"/>
    </sheetView>
  </sheetViews>
  <sheetFormatPr defaultColWidth="1.875" defaultRowHeight="9" customHeight="1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2.625" style="1" customWidth="1"/>
    <col min="55" max="55" width="3.75" style="1" customWidth="1"/>
    <col min="56" max="57" width="4.125" style="1" customWidth="1"/>
    <col min="58" max="58" width="8.625" style="1" bestFit="1" customWidth="1"/>
    <col min="59" max="59" width="1.875" style="1"/>
    <col min="60" max="60" width="3.375" style="1" bestFit="1" customWidth="1"/>
    <col min="61" max="61" width="5.25" style="1" bestFit="1" customWidth="1"/>
    <col min="62" max="62" width="9" style="1" bestFit="1" customWidth="1"/>
    <col min="63" max="63" width="8.375" style="1" bestFit="1" customWidth="1"/>
    <col min="64" max="64" width="8.375" style="1" customWidth="1"/>
    <col min="65" max="16384" width="1.875" style="1"/>
  </cols>
  <sheetData>
    <row r="1" spans="2:64" ht="9" customHeight="1" thickBot="1" x14ac:dyDescent="0.2"/>
    <row r="2" spans="2:64" ht="12.75" customHeight="1" x14ac:dyDescent="0.15">
      <c r="K2" s="148" t="s">
        <v>61</v>
      </c>
      <c r="L2" s="149"/>
      <c r="M2" s="150"/>
      <c r="N2" s="154" t="s">
        <v>0</v>
      </c>
      <c r="O2" s="155"/>
      <c r="P2" s="2"/>
      <c r="Q2" s="157" t="s">
        <v>66</v>
      </c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3" t="s">
        <v>1</v>
      </c>
      <c r="AC2" s="164"/>
      <c r="AD2" s="164"/>
      <c r="AE2" s="164"/>
      <c r="AF2" s="4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spans="2:64" ht="12.75" customHeight="1" thickBot="1" x14ac:dyDescent="0.2">
      <c r="K3" s="151"/>
      <c r="L3" s="152"/>
      <c r="M3" s="153"/>
      <c r="N3" s="156"/>
      <c r="O3" s="155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3"/>
      <c r="AC3" s="164"/>
      <c r="AD3" s="164"/>
      <c r="AE3" s="164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</row>
    <row r="4" spans="2:64" ht="12.75" customHeight="1" x14ac:dyDescent="0.15">
      <c r="K4" s="24"/>
      <c r="L4" s="23"/>
      <c r="M4" s="23"/>
      <c r="N4" s="23"/>
      <c r="O4" s="23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  <c r="AB4" s="8"/>
      <c r="AC4" s="8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64" ht="9" customHeight="1" x14ac:dyDescent="0.15">
      <c r="B5" s="166" t="str">
        <f>IF(ISBLANK($K$2),"",$K$2)</f>
        <v>Ｄ</v>
      </c>
      <c r="C5" s="167"/>
      <c r="D5" s="167"/>
      <c r="E5" s="172" t="s">
        <v>0</v>
      </c>
      <c r="F5" s="173"/>
      <c r="G5" s="121"/>
      <c r="H5" s="130" t="str">
        <f>C8</f>
        <v>1寺尾少年SC</v>
      </c>
      <c r="I5" s="175"/>
      <c r="J5" s="175"/>
      <c r="K5" s="175"/>
      <c r="L5" s="176"/>
      <c r="M5" s="130" t="str">
        <f>C10</f>
        <v>2 豊岡SC</v>
      </c>
      <c r="N5" s="131"/>
      <c r="O5" s="131"/>
      <c r="P5" s="131"/>
      <c r="Q5" s="132"/>
      <c r="R5" s="130" t="str">
        <f>C12</f>
        <v>3  六郷小</v>
      </c>
      <c r="S5" s="131"/>
      <c r="T5" s="131"/>
      <c r="U5" s="131"/>
      <c r="V5" s="132"/>
      <c r="W5" s="130" t="str">
        <f>C14</f>
        <v>4 箕郷FC</v>
      </c>
      <c r="X5" s="131"/>
      <c r="Y5" s="131"/>
      <c r="Z5" s="131"/>
      <c r="AA5" s="132"/>
      <c r="AB5" s="130" t="str">
        <f>C16</f>
        <v>5 北SC</v>
      </c>
      <c r="AC5" s="131"/>
      <c r="AD5" s="131"/>
      <c r="AE5" s="131"/>
      <c r="AF5" s="132"/>
      <c r="AG5" s="138"/>
      <c r="AH5" s="139"/>
      <c r="AI5" s="139"/>
      <c r="AJ5" s="139"/>
      <c r="AK5" s="140"/>
      <c r="AL5" s="138"/>
      <c r="AM5" s="139"/>
      <c r="AN5" s="139"/>
      <c r="AO5" s="139"/>
      <c r="AP5" s="140"/>
      <c r="AQ5" s="120" t="s">
        <v>8</v>
      </c>
      <c r="AR5" s="121"/>
      <c r="AS5" s="120" t="s">
        <v>9</v>
      </c>
      <c r="AT5" s="121"/>
      <c r="AU5" s="120" t="s">
        <v>10</v>
      </c>
      <c r="AV5" s="121"/>
      <c r="AW5" s="120" t="s">
        <v>11</v>
      </c>
      <c r="AX5" s="173"/>
      <c r="AY5" s="121"/>
      <c r="AZ5" s="120" t="s">
        <v>12</v>
      </c>
      <c r="BA5" s="121"/>
      <c r="BB5" s="126"/>
      <c r="BD5" s="127" t="s">
        <v>2</v>
      </c>
      <c r="BE5" s="127" t="s">
        <v>19</v>
      </c>
      <c r="BF5" s="127" t="s">
        <v>12</v>
      </c>
      <c r="BJ5" s="147"/>
    </row>
    <row r="6" spans="2:64" ht="9" customHeight="1" x14ac:dyDescent="0.15">
      <c r="B6" s="168"/>
      <c r="C6" s="169"/>
      <c r="D6" s="169"/>
      <c r="E6" s="165"/>
      <c r="F6" s="165"/>
      <c r="G6" s="123"/>
      <c r="H6" s="177"/>
      <c r="I6" s="178"/>
      <c r="J6" s="178"/>
      <c r="K6" s="178"/>
      <c r="L6" s="179"/>
      <c r="M6" s="133"/>
      <c r="N6" s="54"/>
      <c r="O6" s="54"/>
      <c r="P6" s="54"/>
      <c r="Q6" s="134"/>
      <c r="R6" s="133"/>
      <c r="S6" s="54"/>
      <c r="T6" s="54"/>
      <c r="U6" s="54"/>
      <c r="V6" s="134"/>
      <c r="W6" s="133"/>
      <c r="X6" s="54"/>
      <c r="Y6" s="54"/>
      <c r="Z6" s="54"/>
      <c r="AA6" s="134"/>
      <c r="AB6" s="133"/>
      <c r="AC6" s="54"/>
      <c r="AD6" s="54"/>
      <c r="AE6" s="54"/>
      <c r="AF6" s="134"/>
      <c r="AG6" s="141"/>
      <c r="AH6" s="142"/>
      <c r="AI6" s="142"/>
      <c r="AJ6" s="142"/>
      <c r="AK6" s="143"/>
      <c r="AL6" s="141"/>
      <c r="AM6" s="142"/>
      <c r="AN6" s="142"/>
      <c r="AO6" s="142"/>
      <c r="AP6" s="143"/>
      <c r="AQ6" s="122"/>
      <c r="AR6" s="123"/>
      <c r="AS6" s="122"/>
      <c r="AT6" s="123"/>
      <c r="AU6" s="122"/>
      <c r="AV6" s="123"/>
      <c r="AW6" s="122"/>
      <c r="AX6" s="165"/>
      <c r="AY6" s="123"/>
      <c r="AZ6" s="122"/>
      <c r="BA6" s="123"/>
      <c r="BB6" s="126"/>
      <c r="BD6" s="128"/>
      <c r="BE6" s="128"/>
      <c r="BF6" s="128"/>
      <c r="BJ6" s="147"/>
    </row>
    <row r="7" spans="2:64" ht="9" customHeight="1" x14ac:dyDescent="0.15">
      <c r="B7" s="170"/>
      <c r="C7" s="171"/>
      <c r="D7" s="171"/>
      <c r="E7" s="174"/>
      <c r="F7" s="174"/>
      <c r="G7" s="125"/>
      <c r="H7" s="180"/>
      <c r="I7" s="181"/>
      <c r="J7" s="181"/>
      <c r="K7" s="181"/>
      <c r="L7" s="182"/>
      <c r="M7" s="135"/>
      <c r="N7" s="136"/>
      <c r="O7" s="136"/>
      <c r="P7" s="136"/>
      <c r="Q7" s="137"/>
      <c r="R7" s="135"/>
      <c r="S7" s="136"/>
      <c r="T7" s="136"/>
      <c r="U7" s="136"/>
      <c r="V7" s="137"/>
      <c r="W7" s="135"/>
      <c r="X7" s="136"/>
      <c r="Y7" s="136"/>
      <c r="Z7" s="136"/>
      <c r="AA7" s="137"/>
      <c r="AB7" s="135"/>
      <c r="AC7" s="136"/>
      <c r="AD7" s="136"/>
      <c r="AE7" s="136"/>
      <c r="AF7" s="137"/>
      <c r="AG7" s="144"/>
      <c r="AH7" s="145"/>
      <c r="AI7" s="145"/>
      <c r="AJ7" s="145"/>
      <c r="AK7" s="146"/>
      <c r="AL7" s="144"/>
      <c r="AM7" s="145"/>
      <c r="AN7" s="145"/>
      <c r="AO7" s="145"/>
      <c r="AP7" s="146"/>
      <c r="AQ7" s="124"/>
      <c r="AR7" s="125"/>
      <c r="AS7" s="124"/>
      <c r="AT7" s="125"/>
      <c r="AU7" s="124"/>
      <c r="AV7" s="125"/>
      <c r="AW7" s="124"/>
      <c r="AX7" s="174"/>
      <c r="AY7" s="125"/>
      <c r="AZ7" s="124"/>
      <c r="BA7" s="125"/>
      <c r="BB7" s="126"/>
      <c r="BD7" s="129"/>
      <c r="BE7" s="129"/>
      <c r="BF7" s="129"/>
      <c r="BJ7" s="68"/>
    </row>
    <row r="8" spans="2:64" ht="10.5" customHeight="1" thickBot="1" x14ac:dyDescent="0.2">
      <c r="B8" s="183"/>
      <c r="C8" s="184" t="s">
        <v>81</v>
      </c>
      <c r="D8" s="184"/>
      <c r="E8" s="184"/>
      <c r="F8" s="184"/>
      <c r="G8" s="184"/>
      <c r="H8" s="111"/>
      <c r="I8" s="112"/>
      <c r="J8" s="112"/>
      <c r="K8" s="112"/>
      <c r="L8" s="113"/>
      <c r="M8" s="106">
        <f>IF(ISBLANK(O55),"",(O55))</f>
        <v>10</v>
      </c>
      <c r="N8" s="85"/>
      <c r="O8" s="27" t="str">
        <f>IF(ISBLANK(O55),"",IF(M8&gt;P8,"○",IF(M8&lt;P8,"×","△")))</f>
        <v>○</v>
      </c>
      <c r="P8" s="85">
        <f>IF(ISBLANK(S55),"",(S55))</f>
        <v>0</v>
      </c>
      <c r="Q8" s="109"/>
      <c r="R8" s="106">
        <f>IF(ISBLANK(O33),"",(O33))</f>
        <v>7</v>
      </c>
      <c r="S8" s="85"/>
      <c r="T8" s="27" t="str">
        <f>IF(ISBLANK(O33),"",IF(R8&gt;U8,"○",IF(R8&lt;U8,"×","△")))</f>
        <v>○</v>
      </c>
      <c r="U8" s="85">
        <f>IF(ISBLANK(S33),"",(S33))</f>
        <v>0</v>
      </c>
      <c r="V8" s="109"/>
      <c r="W8" s="106">
        <f>IF(ISBLANK(O39),"",(O39))</f>
        <v>11</v>
      </c>
      <c r="X8" s="85"/>
      <c r="Y8" s="27" t="str">
        <f>IF(ISBLANK(O39),"",IF(W8&gt;Z8,"○",IF(W8&lt;Z8,"×","△")))</f>
        <v>○</v>
      </c>
      <c r="Z8" s="85">
        <f>IF(ISBLANK(S39),"",(S39))</f>
        <v>0</v>
      </c>
      <c r="AA8" s="109"/>
      <c r="AB8" s="106">
        <f>IF(ISBLANK(O51),"",(O51))</f>
        <v>8</v>
      </c>
      <c r="AC8" s="85"/>
      <c r="AD8" s="27" t="str">
        <f>IF(ISBLANK(O51),"",IF(AB8&gt;AE8,"○",IF(AB8&lt;AE8,"×","△")))</f>
        <v>○</v>
      </c>
      <c r="AE8" s="85">
        <f>IF(ISBLANK(S51),"",(S51))</f>
        <v>0</v>
      </c>
      <c r="AF8" s="109"/>
      <c r="AG8" s="90"/>
      <c r="AH8" s="86"/>
      <c r="AI8" s="33"/>
      <c r="AJ8" s="86"/>
      <c r="AK8" s="87"/>
      <c r="AL8" s="90"/>
      <c r="AM8" s="86"/>
      <c r="AN8" s="33"/>
      <c r="AO8" s="86"/>
      <c r="AP8" s="87"/>
      <c r="AQ8" s="99">
        <f>IF(ISBLANK($O$55),"",SUM(BD8*3+BE8))</f>
        <v>12</v>
      </c>
      <c r="AR8" s="100"/>
      <c r="AS8" s="99">
        <f>IF(ISBLANK($O$55),"",SUM(H8)+SUM(M8)+SUM(R8)+SUM(W8)+SUM(AB8)+SUM(AG8)+SUM(AL8))</f>
        <v>36</v>
      </c>
      <c r="AT8" s="100"/>
      <c r="AU8" s="99">
        <f>IF(ISBLANK($O$55),"",SUM(H8)+SUM(P8)+SUM(U8)+SUM(Z8)+SUM(AE8)+SUM(AJ8)+SUM(AO8))</f>
        <v>0</v>
      </c>
      <c r="AV8" s="100"/>
      <c r="AW8" s="99">
        <f>IF(ISBLANK(O55),"",AS8-AU8)</f>
        <v>36</v>
      </c>
      <c r="AX8" s="117"/>
      <c r="AY8" s="100"/>
      <c r="AZ8" s="93">
        <f>IF(ISBLANK(S55),"",RANK($BF$8:$BF$17,$BF$8:$BF$17))</f>
        <v>1</v>
      </c>
      <c r="BA8" s="94"/>
      <c r="BB8" s="97">
        <f>IF(ISBLANK(O33),"",AQ8*10000+AW8*100+AS8)</f>
        <v>123636</v>
      </c>
      <c r="BD8" s="98">
        <f>COUNTIF(H8:AP9,"○")</f>
        <v>4</v>
      </c>
      <c r="BE8" s="98">
        <f>COUNTIF(H8:AP9,"△")</f>
        <v>0</v>
      </c>
      <c r="BF8" s="98">
        <f>SUM(AQ8*10000+AW8*100+AS8)</f>
        <v>123636</v>
      </c>
      <c r="BI8" s="92"/>
      <c r="BJ8" s="92"/>
      <c r="BK8" s="92"/>
      <c r="BL8" s="92"/>
    </row>
    <row r="9" spans="2:64" ht="10.5" customHeight="1" x14ac:dyDescent="0.15">
      <c r="B9" s="103"/>
      <c r="C9" s="105"/>
      <c r="D9" s="105"/>
      <c r="E9" s="105"/>
      <c r="F9" s="105"/>
      <c r="G9" s="105"/>
      <c r="H9" s="114"/>
      <c r="I9" s="115"/>
      <c r="J9" s="115"/>
      <c r="K9" s="115"/>
      <c r="L9" s="116"/>
      <c r="M9" s="107"/>
      <c r="N9" s="108"/>
      <c r="O9" s="6"/>
      <c r="P9" s="108"/>
      <c r="Q9" s="110"/>
      <c r="R9" s="107"/>
      <c r="S9" s="108"/>
      <c r="T9" s="6"/>
      <c r="U9" s="108"/>
      <c r="V9" s="110"/>
      <c r="W9" s="107"/>
      <c r="X9" s="108"/>
      <c r="Y9" s="6"/>
      <c r="Z9" s="108"/>
      <c r="AA9" s="110"/>
      <c r="AB9" s="107"/>
      <c r="AC9" s="108"/>
      <c r="AD9" s="6"/>
      <c r="AE9" s="108"/>
      <c r="AF9" s="110"/>
      <c r="AG9" s="91"/>
      <c r="AH9" s="88"/>
      <c r="AI9" s="34"/>
      <c r="AJ9" s="88"/>
      <c r="AK9" s="89"/>
      <c r="AL9" s="91"/>
      <c r="AM9" s="88"/>
      <c r="AN9" s="34"/>
      <c r="AO9" s="88"/>
      <c r="AP9" s="89"/>
      <c r="AQ9" s="101"/>
      <c r="AR9" s="102"/>
      <c r="AS9" s="101"/>
      <c r="AT9" s="102"/>
      <c r="AU9" s="101"/>
      <c r="AV9" s="102"/>
      <c r="AW9" s="101"/>
      <c r="AX9" s="118"/>
      <c r="AY9" s="102"/>
      <c r="AZ9" s="95"/>
      <c r="BA9" s="96"/>
      <c r="BB9" s="97"/>
      <c r="BD9" s="98"/>
      <c r="BE9" s="98"/>
      <c r="BF9" s="98"/>
      <c r="BI9" s="92"/>
      <c r="BJ9" s="92"/>
      <c r="BK9" s="92"/>
      <c r="BL9" s="92"/>
    </row>
    <row r="10" spans="2:64" ht="10.5" customHeight="1" thickBot="1" x14ac:dyDescent="0.2">
      <c r="B10" s="103"/>
      <c r="C10" s="104" t="s">
        <v>82</v>
      </c>
      <c r="D10" s="104"/>
      <c r="E10" s="104"/>
      <c r="F10" s="104"/>
      <c r="G10" s="104"/>
      <c r="H10" s="106">
        <f>P8</f>
        <v>0</v>
      </c>
      <c r="I10" s="85"/>
      <c r="J10" s="27" t="str">
        <f>IF(ISBLANK(O55),"",IF(H10&gt;K10,"○",IF(H10&lt;K10,"×","△")))</f>
        <v>×</v>
      </c>
      <c r="K10" s="85">
        <f>M8</f>
        <v>10</v>
      </c>
      <c r="L10" s="109"/>
      <c r="M10" s="111"/>
      <c r="N10" s="112"/>
      <c r="O10" s="119"/>
      <c r="P10" s="112"/>
      <c r="Q10" s="113"/>
      <c r="R10" s="106">
        <f>IF(ISBLANK(O49),"",O49)</f>
        <v>6</v>
      </c>
      <c r="S10" s="85"/>
      <c r="T10" s="27" t="str">
        <f>IF(ISBLANK(O49),"",IF(R10&gt;U10,"○",IF(R10&lt;U10,"×","△")))</f>
        <v>○</v>
      </c>
      <c r="U10" s="85">
        <f>IF(ISBLANK(S49),"",S49)</f>
        <v>1</v>
      </c>
      <c r="V10" s="109"/>
      <c r="W10" s="106">
        <f>IF(ISBLANK(O35),"",O35)</f>
        <v>9</v>
      </c>
      <c r="X10" s="85"/>
      <c r="Y10" s="27" t="str">
        <f>IF(ISBLANK(O35),"",IF(W10&gt;Z10,"○",IF(W10&lt;Z10,"×","△")))</f>
        <v>○</v>
      </c>
      <c r="Z10" s="85">
        <f>IF(ISBLANK(S35),"",S35)</f>
        <v>0</v>
      </c>
      <c r="AA10" s="109"/>
      <c r="AB10" s="106">
        <f>IF(ISBLANK(O41),"",O41)</f>
        <v>3</v>
      </c>
      <c r="AC10" s="85"/>
      <c r="AD10" s="27" t="str">
        <f>IF(ISBLANK(O41),"",IF(AB10&gt;AE10,"○",IF(AB10&lt;AE10,"×","△")))</f>
        <v>△</v>
      </c>
      <c r="AE10" s="85">
        <f>IF(ISBLANK(S41),"",S41)</f>
        <v>3</v>
      </c>
      <c r="AF10" s="109"/>
      <c r="AG10" s="90"/>
      <c r="AH10" s="86"/>
      <c r="AI10" s="33"/>
      <c r="AJ10" s="86"/>
      <c r="AK10" s="87"/>
      <c r="AL10" s="90"/>
      <c r="AM10" s="86"/>
      <c r="AN10" s="33"/>
      <c r="AO10" s="86"/>
      <c r="AP10" s="87"/>
      <c r="AQ10" s="99">
        <f>IF(ISBLANK($S$55),"",SUM(BD10*3+BE10))</f>
        <v>7</v>
      </c>
      <c r="AR10" s="100"/>
      <c r="AS10" s="99">
        <f>IF(ISBLANK($S$55),"",SUM(H10)+SUM(M10)+SUM(R10)+SUM(W10)+SUM(AB10)+SUM(AG10)+SUM(AL10))</f>
        <v>18</v>
      </c>
      <c r="AT10" s="100"/>
      <c r="AU10" s="99">
        <f>IF(ISBLANK($S$55),"",SUM(K10)+SUM(P10)+SUM(U10)+SUM(Z10)+SUM(AE10)+SUM(AJ10)+SUM(AO10))</f>
        <v>14</v>
      </c>
      <c r="AV10" s="100"/>
      <c r="AW10" s="99">
        <f>IF(ISBLANK(S55),"",AS10-AU10)</f>
        <v>4</v>
      </c>
      <c r="AX10" s="117"/>
      <c r="AY10" s="100"/>
      <c r="AZ10" s="93">
        <f>IF(ISBLANK(S55),"",RANK($BF$8:$BF$17,$BF$8:$BF$17))</f>
        <v>2</v>
      </c>
      <c r="BA10" s="94"/>
      <c r="BB10" s="97">
        <f>IF(ISBLANK(S33),"",AQ10*10000+AW10*100+AS10)</f>
        <v>70418</v>
      </c>
      <c r="BD10" s="98">
        <f>COUNTIF(H10:AP11,"○")</f>
        <v>2</v>
      </c>
      <c r="BE10" s="98">
        <f>COUNTIF(H10:AP11,"△")</f>
        <v>1</v>
      </c>
      <c r="BF10" s="98">
        <f>SUM(AQ10*10000+AW10*100+AS10)</f>
        <v>70418</v>
      </c>
      <c r="BI10" s="92"/>
      <c r="BJ10" s="92"/>
      <c r="BK10" s="92"/>
      <c r="BL10" s="24"/>
    </row>
    <row r="11" spans="2:64" ht="10.5" customHeight="1" x14ac:dyDescent="0.15">
      <c r="B11" s="103"/>
      <c r="C11" s="105"/>
      <c r="D11" s="105"/>
      <c r="E11" s="105"/>
      <c r="F11" s="105"/>
      <c r="G11" s="105"/>
      <c r="H11" s="107"/>
      <c r="I11" s="108"/>
      <c r="J11" s="7"/>
      <c r="K11" s="108"/>
      <c r="L11" s="110"/>
      <c r="M11" s="114"/>
      <c r="N11" s="115"/>
      <c r="O11" s="115"/>
      <c r="P11" s="115"/>
      <c r="Q11" s="116"/>
      <c r="R11" s="107"/>
      <c r="S11" s="108"/>
      <c r="T11" s="6"/>
      <c r="U11" s="108"/>
      <c r="V11" s="110"/>
      <c r="W11" s="107"/>
      <c r="X11" s="108"/>
      <c r="Y11" s="6"/>
      <c r="Z11" s="108"/>
      <c r="AA11" s="110"/>
      <c r="AB11" s="107"/>
      <c r="AC11" s="108"/>
      <c r="AD11" s="6"/>
      <c r="AE11" s="108"/>
      <c r="AF11" s="110"/>
      <c r="AG11" s="91"/>
      <c r="AH11" s="88"/>
      <c r="AI11" s="34"/>
      <c r="AJ11" s="88"/>
      <c r="AK11" s="89"/>
      <c r="AL11" s="91"/>
      <c r="AM11" s="88"/>
      <c r="AN11" s="34"/>
      <c r="AO11" s="88"/>
      <c r="AP11" s="89"/>
      <c r="AQ11" s="101"/>
      <c r="AR11" s="102"/>
      <c r="AS11" s="101"/>
      <c r="AT11" s="102"/>
      <c r="AU11" s="101"/>
      <c r="AV11" s="102"/>
      <c r="AW11" s="101"/>
      <c r="AX11" s="118"/>
      <c r="AY11" s="102"/>
      <c r="AZ11" s="95"/>
      <c r="BA11" s="96"/>
      <c r="BB11" s="97"/>
      <c r="BD11" s="98"/>
      <c r="BE11" s="98"/>
      <c r="BF11" s="98"/>
      <c r="BI11" s="92"/>
      <c r="BJ11" s="92"/>
      <c r="BK11" s="92"/>
      <c r="BL11" s="24"/>
    </row>
    <row r="12" spans="2:64" ht="10.5" customHeight="1" thickBot="1" x14ac:dyDescent="0.2">
      <c r="B12" s="103"/>
      <c r="C12" s="104" t="s">
        <v>83</v>
      </c>
      <c r="D12" s="104"/>
      <c r="E12" s="104"/>
      <c r="F12" s="104"/>
      <c r="G12" s="104"/>
      <c r="H12" s="106">
        <f>U8</f>
        <v>0</v>
      </c>
      <c r="I12" s="85"/>
      <c r="J12" s="27" t="str">
        <f>IF(ISBLANK(O33),"",IF(H12&gt;K12,"○",IF(H12&lt;K12,"×","△")))</f>
        <v>×</v>
      </c>
      <c r="K12" s="85">
        <f>R8</f>
        <v>7</v>
      </c>
      <c r="L12" s="109"/>
      <c r="M12" s="106">
        <f>U10</f>
        <v>1</v>
      </c>
      <c r="N12" s="85"/>
      <c r="O12" s="27" t="str">
        <f>IF(ISBLANK(O49),"",IF(M12&gt;P12,"○",IF(M12&lt;P12,"×","△")))</f>
        <v>×</v>
      </c>
      <c r="P12" s="85">
        <f>R10</f>
        <v>6</v>
      </c>
      <c r="Q12" s="109"/>
      <c r="R12" s="111"/>
      <c r="S12" s="112"/>
      <c r="T12" s="112"/>
      <c r="U12" s="112"/>
      <c r="V12" s="113"/>
      <c r="W12" s="106">
        <f>IF(ISBLANK(O53),"",O53)</f>
        <v>0</v>
      </c>
      <c r="X12" s="85"/>
      <c r="Y12" s="27" t="str">
        <f>IF(ISBLANK(O53),"",IF(W12&gt;Z12,"○",IF(W12&lt;Z12,"×","△")))</f>
        <v>×</v>
      </c>
      <c r="Z12" s="85">
        <f>IF(ISBLANK(S53),"",S53)</f>
        <v>1</v>
      </c>
      <c r="AA12" s="109"/>
      <c r="AB12" s="106">
        <f>IF(ISBLANK(O37),"",O37)</f>
        <v>1</v>
      </c>
      <c r="AC12" s="85"/>
      <c r="AD12" s="27" t="str">
        <f>IF(ISBLANK(O37),"",IF(AB12&gt;AE12,"○",IF(AB12&lt;AE12,"×","△")))</f>
        <v>×</v>
      </c>
      <c r="AE12" s="85">
        <f>IF(ISBLANK(S37),"",S37)</f>
        <v>3</v>
      </c>
      <c r="AF12" s="109"/>
      <c r="AG12" s="90"/>
      <c r="AH12" s="86"/>
      <c r="AI12" s="33"/>
      <c r="AJ12" s="86"/>
      <c r="AK12" s="87"/>
      <c r="AL12" s="90"/>
      <c r="AM12" s="86"/>
      <c r="AN12" s="33"/>
      <c r="AO12" s="86"/>
      <c r="AP12" s="87"/>
      <c r="AQ12" s="99">
        <f>IF(ISBLANK($O$53),"",SUM(BD12*3+BE12))</f>
        <v>0</v>
      </c>
      <c r="AR12" s="100"/>
      <c r="AS12" s="99">
        <f>IF(ISBLANK($O$53),"",SUM(H12)+SUM(M12)+SUM(R12)+SUM(W12)+SUM(AB12)+SUM(AG12)+SUM(AL12))</f>
        <v>2</v>
      </c>
      <c r="AT12" s="100"/>
      <c r="AU12" s="99">
        <f>IF(ISBLANK($O$53),"",SUM(K12)+SUM(P12)+SUM(U12)+SUM(Z12)+SUM(AE12)+SUM(AJ12)+SUM(AO12))</f>
        <v>17</v>
      </c>
      <c r="AV12" s="100"/>
      <c r="AW12" s="99">
        <f>IF(ISBLANK(O53),"",AS12-AU12)</f>
        <v>-15</v>
      </c>
      <c r="AX12" s="117"/>
      <c r="AY12" s="100"/>
      <c r="AZ12" s="93">
        <f>IF(ISBLANK(S55),"",RANK($BF$8:$BF$17,$BF$8:$BF$17))</f>
        <v>5</v>
      </c>
      <c r="BA12" s="94"/>
      <c r="BB12" s="97">
        <f>IF(ISBLANK(O35),"",AQ12*10000+AW12*100+AS12)</f>
        <v>-1498</v>
      </c>
      <c r="BD12" s="98">
        <f>COUNTIF(H12:AP13,"○")</f>
        <v>0</v>
      </c>
      <c r="BE12" s="98">
        <f>COUNTIF(H12:AP13,"△")</f>
        <v>0</v>
      </c>
      <c r="BF12" s="98">
        <f>SUM(AQ12*10000+AW12*100+AS12)</f>
        <v>-1498</v>
      </c>
      <c r="BI12" s="92"/>
      <c r="BJ12" s="92"/>
      <c r="BK12" s="92"/>
      <c r="BL12" s="24"/>
    </row>
    <row r="13" spans="2:64" ht="10.5" customHeight="1" x14ac:dyDescent="0.15">
      <c r="B13" s="103"/>
      <c r="C13" s="105"/>
      <c r="D13" s="105"/>
      <c r="E13" s="105"/>
      <c r="F13" s="105"/>
      <c r="G13" s="105"/>
      <c r="H13" s="107"/>
      <c r="I13" s="108"/>
      <c r="J13" s="7"/>
      <c r="K13" s="108"/>
      <c r="L13" s="110"/>
      <c r="M13" s="107"/>
      <c r="N13" s="108"/>
      <c r="O13" s="7"/>
      <c r="P13" s="108"/>
      <c r="Q13" s="110"/>
      <c r="R13" s="114"/>
      <c r="S13" s="115"/>
      <c r="T13" s="115"/>
      <c r="U13" s="115"/>
      <c r="V13" s="116"/>
      <c r="W13" s="107"/>
      <c r="X13" s="108"/>
      <c r="Y13" s="6"/>
      <c r="Z13" s="108"/>
      <c r="AA13" s="110"/>
      <c r="AB13" s="107"/>
      <c r="AC13" s="108"/>
      <c r="AD13" s="6"/>
      <c r="AE13" s="108"/>
      <c r="AF13" s="110"/>
      <c r="AG13" s="91"/>
      <c r="AH13" s="88"/>
      <c r="AI13" s="34"/>
      <c r="AJ13" s="88"/>
      <c r="AK13" s="89"/>
      <c r="AL13" s="91"/>
      <c r="AM13" s="88"/>
      <c r="AN13" s="34"/>
      <c r="AO13" s="88"/>
      <c r="AP13" s="89"/>
      <c r="AQ13" s="101"/>
      <c r="AR13" s="102"/>
      <c r="AS13" s="101"/>
      <c r="AT13" s="102"/>
      <c r="AU13" s="101"/>
      <c r="AV13" s="102"/>
      <c r="AW13" s="101"/>
      <c r="AX13" s="118"/>
      <c r="AY13" s="102"/>
      <c r="AZ13" s="95"/>
      <c r="BA13" s="96"/>
      <c r="BB13" s="97"/>
      <c r="BD13" s="98"/>
      <c r="BE13" s="98"/>
      <c r="BF13" s="98"/>
      <c r="BI13" s="92"/>
      <c r="BJ13" s="92"/>
      <c r="BK13" s="92"/>
      <c r="BL13" s="24"/>
    </row>
    <row r="14" spans="2:64" ht="10.5" customHeight="1" thickBot="1" x14ac:dyDescent="0.2">
      <c r="B14" s="103"/>
      <c r="C14" s="104" t="s">
        <v>84</v>
      </c>
      <c r="D14" s="104"/>
      <c r="E14" s="104"/>
      <c r="F14" s="104"/>
      <c r="G14" s="104"/>
      <c r="H14" s="106">
        <f>Z8</f>
        <v>0</v>
      </c>
      <c r="I14" s="85"/>
      <c r="J14" s="27" t="str">
        <f>IF(ISBLANK(O39),"",IF(H14&gt;K14,"○",IF(H14&lt;K14,"×","△")))</f>
        <v>×</v>
      </c>
      <c r="K14" s="85">
        <f>W8</f>
        <v>11</v>
      </c>
      <c r="L14" s="109"/>
      <c r="M14" s="106">
        <f>Z10</f>
        <v>0</v>
      </c>
      <c r="N14" s="85"/>
      <c r="O14" s="27" t="str">
        <f>IF(ISBLANK(O35),"",IF(M14&gt;P14,"○",IF(M14&lt;P14,"×","△")))</f>
        <v>×</v>
      </c>
      <c r="P14" s="85">
        <f>W10</f>
        <v>9</v>
      </c>
      <c r="Q14" s="109"/>
      <c r="R14" s="106">
        <f>Z12</f>
        <v>1</v>
      </c>
      <c r="S14" s="85"/>
      <c r="T14" s="27" t="str">
        <f>IF(ISBLANK(O53),"",IF(R14&gt;U14,"○",IF(R14&lt;U14,"×","△")))</f>
        <v>○</v>
      </c>
      <c r="U14" s="85">
        <f>W12</f>
        <v>0</v>
      </c>
      <c r="V14" s="109"/>
      <c r="W14" s="111"/>
      <c r="X14" s="112"/>
      <c r="Y14" s="112"/>
      <c r="Z14" s="112"/>
      <c r="AA14" s="113"/>
      <c r="AB14" s="106">
        <f>IF(ISBLANK(O47),"",O47)</f>
        <v>1</v>
      </c>
      <c r="AC14" s="85"/>
      <c r="AD14" s="27" t="str">
        <f>IF(ISBLANK(O47),"",IF(AB14&gt;AE14,"○",IF(AB14&lt;AE14,"×","△")))</f>
        <v>×</v>
      </c>
      <c r="AE14" s="85">
        <f>IF(ISBLANK(S47),"",S47)</f>
        <v>3</v>
      </c>
      <c r="AF14" s="109"/>
      <c r="AG14" s="90"/>
      <c r="AH14" s="86"/>
      <c r="AI14" s="33"/>
      <c r="AJ14" s="86"/>
      <c r="AK14" s="87"/>
      <c r="AL14" s="90"/>
      <c r="AM14" s="86"/>
      <c r="AN14" s="33"/>
      <c r="AO14" s="86"/>
      <c r="AP14" s="87"/>
      <c r="AQ14" s="99">
        <f>IF(ISBLANK($S$53),"",SUM(BD14*3+BE14))</f>
        <v>3</v>
      </c>
      <c r="AR14" s="100"/>
      <c r="AS14" s="99">
        <f>IF(ISBLANK($S$53),"",SUM(H14)+SUM(M14)+SUM(R14)+SUM(W14)+SUM(AB14)+SUM(AG14)+SUM(AL14))</f>
        <v>2</v>
      </c>
      <c r="AT14" s="100"/>
      <c r="AU14" s="99">
        <f>IF(ISBLANK($S$53),"",SUM(K14)+SUM(P14)+SUM(U14)+SUM(Z14)+SUM(AE14)+SUM(AJ14)+SUM(AO14))</f>
        <v>23</v>
      </c>
      <c r="AV14" s="100"/>
      <c r="AW14" s="99">
        <f>IF(ISBLANK(S53),"",AS14-AU14)</f>
        <v>-21</v>
      </c>
      <c r="AX14" s="117"/>
      <c r="AY14" s="100"/>
      <c r="AZ14" s="93">
        <f>IF(ISBLANK(S55),"",RANK($BF$8:$BF$17,$BF$8:$BF$17))</f>
        <v>4</v>
      </c>
      <c r="BA14" s="94"/>
      <c r="BB14" s="97">
        <f>IF(ISBLANK(S35),"",AQ14*10000+AW14*100+AS14)</f>
        <v>27902</v>
      </c>
      <c r="BD14" s="98">
        <f>COUNTIF(H14:AP15,"○")</f>
        <v>1</v>
      </c>
      <c r="BE14" s="98">
        <f>COUNTIF(H14:AP15,"△")</f>
        <v>0</v>
      </c>
      <c r="BF14" s="98">
        <f>SUM(AQ14*10000+AW14*100+AS14)</f>
        <v>27902</v>
      </c>
      <c r="BI14" s="92"/>
      <c r="BJ14" s="92"/>
      <c r="BK14" s="92"/>
      <c r="BL14" s="24"/>
    </row>
    <row r="15" spans="2:64" ht="10.5" customHeight="1" x14ac:dyDescent="0.15">
      <c r="B15" s="103"/>
      <c r="C15" s="105"/>
      <c r="D15" s="105"/>
      <c r="E15" s="105"/>
      <c r="F15" s="105"/>
      <c r="G15" s="105"/>
      <c r="H15" s="107"/>
      <c r="I15" s="108"/>
      <c r="J15" s="7"/>
      <c r="K15" s="108"/>
      <c r="L15" s="110"/>
      <c r="M15" s="107"/>
      <c r="N15" s="108"/>
      <c r="O15" s="7"/>
      <c r="P15" s="108"/>
      <c r="Q15" s="110"/>
      <c r="R15" s="107"/>
      <c r="S15" s="108"/>
      <c r="T15" s="7"/>
      <c r="U15" s="108"/>
      <c r="V15" s="110"/>
      <c r="W15" s="114"/>
      <c r="X15" s="115"/>
      <c r="Y15" s="115"/>
      <c r="Z15" s="115"/>
      <c r="AA15" s="116"/>
      <c r="AB15" s="107"/>
      <c r="AC15" s="108"/>
      <c r="AD15" s="6"/>
      <c r="AE15" s="108"/>
      <c r="AF15" s="110"/>
      <c r="AG15" s="91"/>
      <c r="AH15" s="88"/>
      <c r="AI15" s="34"/>
      <c r="AJ15" s="88"/>
      <c r="AK15" s="89"/>
      <c r="AL15" s="91"/>
      <c r="AM15" s="88"/>
      <c r="AN15" s="34"/>
      <c r="AO15" s="88"/>
      <c r="AP15" s="89"/>
      <c r="AQ15" s="101"/>
      <c r="AR15" s="102"/>
      <c r="AS15" s="101"/>
      <c r="AT15" s="102"/>
      <c r="AU15" s="101"/>
      <c r="AV15" s="102"/>
      <c r="AW15" s="101"/>
      <c r="AX15" s="118"/>
      <c r="AY15" s="102"/>
      <c r="AZ15" s="95"/>
      <c r="BA15" s="96"/>
      <c r="BB15" s="97"/>
      <c r="BD15" s="98"/>
      <c r="BE15" s="98"/>
      <c r="BF15" s="98"/>
      <c r="BI15" s="92"/>
      <c r="BJ15" s="92"/>
      <c r="BK15" s="92"/>
      <c r="BL15" s="24"/>
    </row>
    <row r="16" spans="2:64" ht="10.5" customHeight="1" thickBot="1" x14ac:dyDescent="0.2">
      <c r="B16" s="103"/>
      <c r="C16" s="104" t="s">
        <v>85</v>
      </c>
      <c r="D16" s="104"/>
      <c r="E16" s="104"/>
      <c r="F16" s="104"/>
      <c r="G16" s="104"/>
      <c r="H16" s="106">
        <f>AE8</f>
        <v>0</v>
      </c>
      <c r="I16" s="85"/>
      <c r="J16" s="27" t="str">
        <f>IF(ISBLANK(O51),"",IF(H16&gt;K16,"○",IF(H16&lt;K16,"×","△")))</f>
        <v>×</v>
      </c>
      <c r="K16" s="85">
        <f>AB8</f>
        <v>8</v>
      </c>
      <c r="L16" s="109"/>
      <c r="M16" s="106">
        <f>AE10</f>
        <v>3</v>
      </c>
      <c r="N16" s="85"/>
      <c r="O16" s="27" t="str">
        <f>IF(ISBLANK(O41),"",IF(M16&gt;P16,"○",IF(M16&lt;P16,"×","△")))</f>
        <v>△</v>
      </c>
      <c r="P16" s="85">
        <f>AB10</f>
        <v>3</v>
      </c>
      <c r="Q16" s="109"/>
      <c r="R16" s="106">
        <f>AE12</f>
        <v>3</v>
      </c>
      <c r="S16" s="85"/>
      <c r="T16" s="27" t="str">
        <f>IF(ISBLANK(O37),"",IF(R16&gt;U16,"○",IF(R16&lt;U16,"×","△")))</f>
        <v>○</v>
      </c>
      <c r="U16" s="85">
        <f>AB12</f>
        <v>1</v>
      </c>
      <c r="V16" s="109"/>
      <c r="W16" s="106">
        <f>AE14</f>
        <v>3</v>
      </c>
      <c r="X16" s="85"/>
      <c r="Y16" s="27" t="str">
        <f>IF(ISBLANK(O47),"",IF(W16&gt;Z16,"○",IF(W16&lt;Z16,"×","△")))</f>
        <v>○</v>
      </c>
      <c r="Z16" s="85">
        <f>AB14</f>
        <v>1</v>
      </c>
      <c r="AA16" s="109"/>
      <c r="AB16" s="111"/>
      <c r="AC16" s="112"/>
      <c r="AD16" s="112"/>
      <c r="AE16" s="112"/>
      <c r="AF16" s="113"/>
      <c r="AG16" s="90"/>
      <c r="AH16" s="86"/>
      <c r="AI16" s="33"/>
      <c r="AJ16" s="86"/>
      <c r="AK16" s="87"/>
      <c r="AL16" s="90"/>
      <c r="AM16" s="86"/>
      <c r="AN16" s="33"/>
      <c r="AO16" s="86"/>
      <c r="AP16" s="87"/>
      <c r="AQ16" s="99">
        <f>IF(ISBLANK($S$51),"",SUM(BD16*3+BE16))</f>
        <v>7</v>
      </c>
      <c r="AR16" s="100"/>
      <c r="AS16" s="99">
        <f>IF(ISBLANK($S$51),"",SUM(H16)+SUM(M16)+SUM(R16)+SUM(W16)+SUM(AB16)+SUM(AG16)+SUM(AL16))</f>
        <v>9</v>
      </c>
      <c r="AT16" s="100"/>
      <c r="AU16" s="99">
        <f>IF(ISBLANK($S$51),"",SUM(K16)+SUM(P16)+SUM(U16)+SUM(Z16)+SUM(AE16)+SUM(AJ16)+SUM(AO16))</f>
        <v>13</v>
      </c>
      <c r="AV16" s="100"/>
      <c r="AW16" s="99">
        <f>IF(ISBLANK(S51),"",AS16-AU16)</f>
        <v>-4</v>
      </c>
      <c r="AX16" s="117"/>
      <c r="AY16" s="100"/>
      <c r="AZ16" s="93">
        <f>IF(ISBLANK(S55),"",RANK($BF$8:$BF$17,$BF$8:$BF$17))</f>
        <v>3</v>
      </c>
      <c r="BA16" s="94"/>
      <c r="BB16" s="97">
        <f>IF(ISBLANK(O37),"",AQ16*10000+AW16*100+AS16)</f>
        <v>69609</v>
      </c>
      <c r="BD16" s="98">
        <f>COUNTIF(H16:AP17,"○")</f>
        <v>2</v>
      </c>
      <c r="BE16" s="98">
        <f>COUNTIF(H16:AP17,"△")</f>
        <v>1</v>
      </c>
      <c r="BF16" s="98">
        <f>SUM(AQ16*10000+AW16*100+AS16)</f>
        <v>69609</v>
      </c>
      <c r="BI16" s="92"/>
      <c r="BJ16" s="92"/>
      <c r="BK16" s="92"/>
      <c r="BL16" s="24"/>
    </row>
    <row r="17" spans="2:64" ht="10.5" customHeight="1" x14ac:dyDescent="0.15">
      <c r="B17" s="103"/>
      <c r="C17" s="105"/>
      <c r="D17" s="105"/>
      <c r="E17" s="105"/>
      <c r="F17" s="105"/>
      <c r="G17" s="105"/>
      <c r="H17" s="107"/>
      <c r="I17" s="108"/>
      <c r="J17" s="7"/>
      <c r="K17" s="108"/>
      <c r="L17" s="110"/>
      <c r="M17" s="107"/>
      <c r="N17" s="108"/>
      <c r="O17" s="7"/>
      <c r="P17" s="108"/>
      <c r="Q17" s="110"/>
      <c r="R17" s="107"/>
      <c r="S17" s="108"/>
      <c r="T17" s="7"/>
      <c r="U17" s="108"/>
      <c r="V17" s="110"/>
      <c r="W17" s="107"/>
      <c r="X17" s="108"/>
      <c r="Y17" s="7"/>
      <c r="Z17" s="108"/>
      <c r="AA17" s="110"/>
      <c r="AB17" s="114"/>
      <c r="AC17" s="115"/>
      <c r="AD17" s="115"/>
      <c r="AE17" s="115"/>
      <c r="AF17" s="116"/>
      <c r="AG17" s="91"/>
      <c r="AH17" s="88"/>
      <c r="AI17" s="34"/>
      <c r="AJ17" s="88"/>
      <c r="AK17" s="89"/>
      <c r="AL17" s="91"/>
      <c r="AM17" s="88"/>
      <c r="AN17" s="34"/>
      <c r="AO17" s="88"/>
      <c r="AP17" s="89"/>
      <c r="AQ17" s="101"/>
      <c r="AR17" s="102"/>
      <c r="AS17" s="101"/>
      <c r="AT17" s="102"/>
      <c r="AU17" s="101"/>
      <c r="AV17" s="102"/>
      <c r="AW17" s="101"/>
      <c r="AX17" s="118"/>
      <c r="AY17" s="102"/>
      <c r="AZ17" s="95"/>
      <c r="BA17" s="96"/>
      <c r="BB17" s="97"/>
      <c r="BD17" s="98"/>
      <c r="BE17" s="98"/>
      <c r="BF17" s="98"/>
      <c r="BI17" s="92"/>
      <c r="BJ17" s="92"/>
      <c r="BK17" s="92"/>
      <c r="BL17" s="24"/>
    </row>
    <row r="18" spans="2:64" ht="15.75" customHeight="1" x14ac:dyDescent="0.15">
      <c r="B18" s="5"/>
      <c r="C18" s="8"/>
      <c r="D18" s="8"/>
      <c r="E18" s="8"/>
      <c r="F18" s="8"/>
      <c r="G18" s="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64" ht="7.5" customHeight="1" x14ac:dyDescent="0.15">
      <c r="B19" s="79"/>
      <c r="C19" s="79"/>
      <c r="D19" s="79"/>
      <c r="E19" s="79"/>
      <c r="F19" s="79"/>
      <c r="G19" s="79"/>
      <c r="H19" s="81"/>
      <c r="I19" s="82"/>
      <c r="J19" s="36"/>
      <c r="K19" s="71"/>
      <c r="L19" s="72"/>
      <c r="M19" s="71"/>
      <c r="N19" s="72"/>
      <c r="O19" s="36"/>
      <c r="P19" s="71"/>
      <c r="Q19" s="72"/>
      <c r="R19" s="71"/>
      <c r="S19" s="72"/>
      <c r="T19" s="36"/>
      <c r="U19" s="71"/>
      <c r="V19" s="72"/>
      <c r="W19" s="71"/>
      <c r="X19" s="72"/>
      <c r="Y19" s="36"/>
      <c r="Z19" s="71"/>
      <c r="AA19" s="72"/>
      <c r="AB19" s="71"/>
      <c r="AC19" s="72"/>
      <c r="AD19" s="36"/>
      <c r="AE19" s="71"/>
      <c r="AF19" s="72"/>
      <c r="AG19" s="71"/>
      <c r="AH19" s="72"/>
      <c r="AI19" s="36"/>
      <c r="AJ19" s="71"/>
      <c r="AK19" s="72"/>
      <c r="AL19" s="71"/>
      <c r="AM19" s="72"/>
      <c r="AN19" s="36"/>
      <c r="AO19" s="71"/>
      <c r="AP19" s="72"/>
      <c r="AQ19" s="30"/>
      <c r="AR19" s="30"/>
      <c r="AS19" s="30"/>
      <c r="AT19" s="9"/>
      <c r="AV19" s="9"/>
      <c r="AW19" s="9"/>
      <c r="AX19" s="9"/>
      <c r="AY19" s="9"/>
      <c r="AZ19" s="9"/>
      <c r="BA19" s="9"/>
      <c r="BB19" s="9"/>
      <c r="BD19" s="69"/>
      <c r="BE19" s="69"/>
      <c r="BF19" s="69"/>
      <c r="BG19" s="24"/>
      <c r="BH19" s="24"/>
      <c r="BI19" s="70"/>
      <c r="BJ19" s="70"/>
      <c r="BK19" s="69"/>
      <c r="BL19" s="24"/>
    </row>
    <row r="20" spans="2:64" ht="7.5" customHeight="1" x14ac:dyDescent="0.15">
      <c r="B20" s="80"/>
      <c r="C20" s="80"/>
      <c r="D20" s="80"/>
      <c r="E20" s="80"/>
      <c r="F20" s="80"/>
      <c r="G20" s="80"/>
      <c r="H20" s="83"/>
      <c r="I20" s="84"/>
      <c r="J20" s="28"/>
      <c r="K20" s="73"/>
      <c r="L20" s="74"/>
      <c r="M20" s="73"/>
      <c r="N20" s="74"/>
      <c r="O20" s="28"/>
      <c r="P20" s="73"/>
      <c r="Q20" s="74"/>
      <c r="R20" s="73"/>
      <c r="S20" s="74"/>
      <c r="T20" s="28"/>
      <c r="U20" s="73"/>
      <c r="V20" s="74"/>
      <c r="W20" s="73"/>
      <c r="X20" s="74"/>
      <c r="Y20" s="28"/>
      <c r="Z20" s="73"/>
      <c r="AA20" s="74"/>
      <c r="AB20" s="73"/>
      <c r="AC20" s="74"/>
      <c r="AD20" s="28"/>
      <c r="AE20" s="73"/>
      <c r="AF20" s="74"/>
      <c r="AG20" s="73"/>
      <c r="AH20" s="74"/>
      <c r="AI20" s="28"/>
      <c r="AJ20" s="73"/>
      <c r="AK20" s="74"/>
      <c r="AL20" s="73"/>
      <c r="AM20" s="74"/>
      <c r="AN20" s="28"/>
      <c r="AO20" s="73"/>
      <c r="AP20" s="74"/>
      <c r="AQ20" s="30"/>
      <c r="AR20" s="30"/>
      <c r="AS20" s="30"/>
      <c r="AT20" s="9"/>
      <c r="AU20" s="9"/>
      <c r="AV20" s="9"/>
      <c r="AW20" s="9"/>
      <c r="AX20" s="9"/>
      <c r="AY20" s="9"/>
      <c r="AZ20" s="9"/>
      <c r="BA20" s="9"/>
      <c r="BB20" s="9"/>
      <c r="BD20" s="69"/>
      <c r="BE20" s="69"/>
      <c r="BF20" s="69"/>
      <c r="BG20" s="24"/>
      <c r="BH20" s="24"/>
      <c r="BI20" s="70"/>
      <c r="BJ20" s="70"/>
      <c r="BK20" s="69"/>
      <c r="BL20" s="24"/>
    </row>
    <row r="21" spans="2:64" ht="7.5" customHeight="1" x14ac:dyDescent="0.15">
      <c r="B21" s="75"/>
      <c r="C21" s="75"/>
      <c r="D21" s="75"/>
      <c r="E21" s="76"/>
      <c r="F21" s="77"/>
      <c r="G21" s="77"/>
      <c r="H21" s="67" t="s">
        <v>13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24"/>
      <c r="BE21" s="24"/>
      <c r="BF21" s="24"/>
      <c r="BG21" s="24"/>
      <c r="BH21" s="24"/>
      <c r="BI21" s="66"/>
      <c r="BJ21" s="66"/>
      <c r="BK21" s="66"/>
      <c r="BL21" s="66"/>
    </row>
    <row r="22" spans="2:64" ht="7.5" customHeight="1" x14ac:dyDescent="0.15">
      <c r="B22" s="75"/>
      <c r="C22" s="75"/>
      <c r="D22" s="75"/>
      <c r="E22" s="77"/>
      <c r="F22" s="77"/>
      <c r="G22" s="7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24"/>
      <c r="BE22" s="24"/>
      <c r="BF22" s="24"/>
      <c r="BG22" s="24"/>
      <c r="BH22" s="24"/>
      <c r="BI22" s="66"/>
      <c r="BJ22" s="66"/>
      <c r="BK22" s="66"/>
      <c r="BL22" s="66"/>
    </row>
    <row r="23" spans="2:64" ht="7.5" customHeight="1" x14ac:dyDescent="0.15">
      <c r="B23" s="75"/>
      <c r="C23" s="75"/>
      <c r="D23" s="75"/>
      <c r="E23" s="77"/>
      <c r="F23" s="77"/>
      <c r="G23" s="77"/>
      <c r="H23" s="67" t="s">
        <v>14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24"/>
      <c r="BE23" s="24"/>
      <c r="BF23" s="24"/>
      <c r="BG23" s="31"/>
      <c r="BH23" s="68"/>
      <c r="BI23" s="68"/>
      <c r="BJ23" s="68"/>
      <c r="BK23" s="68"/>
      <c r="BL23" s="24"/>
    </row>
    <row r="24" spans="2:64" ht="7.5" customHeight="1" x14ac:dyDescent="0.15">
      <c r="B24" s="75"/>
      <c r="C24" s="75"/>
      <c r="D24" s="75"/>
      <c r="E24" s="77"/>
      <c r="F24" s="77"/>
      <c r="G24" s="7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24"/>
      <c r="BE24" s="24"/>
      <c r="BF24" s="24"/>
      <c r="BG24" s="31"/>
      <c r="BH24" s="68"/>
      <c r="BI24" s="68"/>
      <c r="BJ24" s="68"/>
      <c r="BK24" s="68"/>
      <c r="BL24" s="24"/>
    </row>
    <row r="25" spans="2:64" ht="7.5" customHeight="1" x14ac:dyDescent="0.15">
      <c r="B25" s="75"/>
      <c r="C25" s="75"/>
      <c r="D25" s="75"/>
      <c r="E25" s="77"/>
      <c r="F25" s="77"/>
      <c r="G25" s="77"/>
      <c r="H25" s="67" t="s">
        <v>15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2:64" ht="7.5" customHeight="1" x14ac:dyDescent="0.15">
      <c r="B26" s="75"/>
      <c r="C26" s="75"/>
      <c r="D26" s="75"/>
      <c r="E26" s="77"/>
      <c r="F26" s="77"/>
      <c r="G26" s="7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2:64" ht="7.5" customHeight="1" x14ac:dyDescent="0.15">
      <c r="B27" s="75"/>
      <c r="C27" s="75"/>
      <c r="D27" s="75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64" ht="7.5" customHeight="1" x14ac:dyDescent="0.15">
      <c r="B28" s="75"/>
      <c r="C28" s="75"/>
      <c r="D28" s="75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64" ht="9" customHeight="1" x14ac:dyDescent="0.15">
      <c r="B29" s="10"/>
      <c r="C29" s="10"/>
      <c r="D29" s="10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65" t="s">
        <v>16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2:64" ht="9" customHeigh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</row>
    <row r="31" spans="2:64" ht="10.5" customHeight="1" x14ac:dyDescent="0.15">
      <c r="B31" s="11"/>
      <c r="C31" s="63" t="s">
        <v>76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5" t="s">
        <v>17</v>
      </c>
      <c r="AI31" s="55"/>
      <c r="AJ31" s="55"/>
      <c r="AK31" s="55"/>
      <c r="AL31" s="55"/>
      <c r="AM31" s="55"/>
      <c r="AN31" s="11"/>
      <c r="AO31" s="11"/>
      <c r="AP31" s="11"/>
      <c r="AQ31" s="11"/>
      <c r="AR31" s="55" t="s">
        <v>18</v>
      </c>
      <c r="AS31" s="55"/>
      <c r="AT31" s="55"/>
      <c r="AU31" s="55"/>
      <c r="AV31" s="55"/>
      <c r="AW31" s="55"/>
    </row>
    <row r="32" spans="2:64" ht="10.5" customHeight="1" x14ac:dyDescent="0.15">
      <c r="B32" s="1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  <c r="AH32" s="55"/>
      <c r="AI32" s="55"/>
      <c r="AJ32" s="55"/>
      <c r="AK32" s="55"/>
      <c r="AL32" s="55"/>
      <c r="AM32" s="55"/>
      <c r="AN32" s="11"/>
      <c r="AO32" s="11"/>
      <c r="AP32" s="11"/>
      <c r="AQ32" s="11"/>
      <c r="AR32" s="55"/>
      <c r="AS32" s="55"/>
      <c r="AT32" s="55"/>
      <c r="AU32" s="55"/>
      <c r="AV32" s="55"/>
      <c r="AW32" s="55"/>
    </row>
    <row r="33" spans="2:49" ht="11.25" customHeight="1" x14ac:dyDescent="0.15">
      <c r="B33" s="55" t="s">
        <v>3</v>
      </c>
      <c r="C33" s="55"/>
      <c r="D33" s="56" t="s">
        <v>20</v>
      </c>
      <c r="E33" s="56"/>
      <c r="F33" s="56"/>
      <c r="G33" s="56"/>
      <c r="H33" s="56"/>
      <c r="I33" s="60" t="str">
        <f>C8</f>
        <v>1寺尾少年SC</v>
      </c>
      <c r="J33" s="60"/>
      <c r="K33" s="60"/>
      <c r="L33" s="60"/>
      <c r="M33" s="60"/>
      <c r="N33" s="60"/>
      <c r="O33" s="58">
        <v>7</v>
      </c>
      <c r="P33" s="58"/>
      <c r="Q33" s="58"/>
      <c r="R33" s="32"/>
      <c r="S33" s="58">
        <v>0</v>
      </c>
      <c r="T33" s="58"/>
      <c r="U33" s="58"/>
      <c r="V33" s="60" t="str">
        <f>C12</f>
        <v>3  六郷小</v>
      </c>
      <c r="W33" s="60"/>
      <c r="X33" s="60"/>
      <c r="Y33" s="60"/>
      <c r="Z33" s="60"/>
      <c r="AA33" s="60"/>
      <c r="AB33" s="15"/>
      <c r="AC33" s="15"/>
      <c r="AD33" s="15"/>
      <c r="AE33" s="15"/>
      <c r="AF33" s="16"/>
      <c r="AG33" s="16"/>
      <c r="AH33" s="59" t="str">
        <f>C16</f>
        <v>5 北SC</v>
      </c>
      <c r="AI33" s="59"/>
      <c r="AJ33" s="59"/>
      <c r="AK33" s="59"/>
      <c r="AL33" s="59"/>
      <c r="AM33" s="59"/>
      <c r="AN33" s="17"/>
      <c r="AO33" s="17"/>
      <c r="AP33" s="17"/>
      <c r="AQ33" s="17"/>
      <c r="AR33" s="60" t="str">
        <f>C10</f>
        <v>2 豊岡SC</v>
      </c>
      <c r="AS33" s="60"/>
      <c r="AT33" s="60"/>
      <c r="AU33" s="60"/>
      <c r="AV33" s="60"/>
      <c r="AW33" s="60"/>
    </row>
    <row r="34" spans="2:49" ht="11.25" customHeight="1" x14ac:dyDescent="0.15">
      <c r="B34" s="55"/>
      <c r="C34" s="55"/>
      <c r="D34" s="56"/>
      <c r="E34" s="56"/>
      <c r="F34" s="56"/>
      <c r="G34" s="56"/>
      <c r="H34" s="56"/>
      <c r="I34" s="60"/>
      <c r="J34" s="60"/>
      <c r="K34" s="60"/>
      <c r="L34" s="60"/>
      <c r="M34" s="60"/>
      <c r="N34" s="60"/>
      <c r="O34" s="58"/>
      <c r="P34" s="58"/>
      <c r="Q34" s="58"/>
      <c r="R34" s="14"/>
      <c r="S34" s="58"/>
      <c r="T34" s="58"/>
      <c r="U34" s="58"/>
      <c r="V34" s="60"/>
      <c r="W34" s="60"/>
      <c r="X34" s="60"/>
      <c r="Y34" s="60"/>
      <c r="Z34" s="60"/>
      <c r="AA34" s="60"/>
      <c r="AB34" s="15"/>
      <c r="AC34" s="15"/>
      <c r="AD34" s="15"/>
      <c r="AE34" s="15"/>
      <c r="AF34" s="16"/>
      <c r="AG34" s="16"/>
      <c r="AH34" s="59"/>
      <c r="AI34" s="59"/>
      <c r="AJ34" s="59"/>
      <c r="AK34" s="59"/>
      <c r="AL34" s="59"/>
      <c r="AM34" s="59"/>
      <c r="AN34" s="17"/>
      <c r="AO34" s="17"/>
      <c r="AP34" s="17"/>
      <c r="AQ34" s="17"/>
      <c r="AR34" s="60"/>
      <c r="AS34" s="60"/>
      <c r="AT34" s="60"/>
      <c r="AU34" s="60"/>
      <c r="AV34" s="60"/>
      <c r="AW34" s="60"/>
    </row>
    <row r="35" spans="2:49" ht="11.25" customHeight="1" x14ac:dyDescent="0.15">
      <c r="B35" s="55" t="s">
        <v>4</v>
      </c>
      <c r="C35" s="55"/>
      <c r="D35" s="56" t="s">
        <v>21</v>
      </c>
      <c r="E35" s="56"/>
      <c r="F35" s="56"/>
      <c r="G35" s="56"/>
      <c r="H35" s="62"/>
      <c r="I35" s="60" t="str">
        <f>C10</f>
        <v>2 豊岡SC</v>
      </c>
      <c r="J35" s="60"/>
      <c r="K35" s="60"/>
      <c r="L35" s="60"/>
      <c r="M35" s="60"/>
      <c r="N35" s="60"/>
      <c r="O35" s="58">
        <v>9</v>
      </c>
      <c r="P35" s="58"/>
      <c r="Q35" s="58"/>
      <c r="R35" s="32"/>
      <c r="S35" s="58">
        <v>0</v>
      </c>
      <c r="T35" s="58"/>
      <c r="U35" s="58"/>
      <c r="V35" s="60" t="str">
        <f>C14</f>
        <v>4 箕郷FC</v>
      </c>
      <c r="W35" s="60"/>
      <c r="X35" s="60"/>
      <c r="Y35" s="60"/>
      <c r="Z35" s="60"/>
      <c r="AA35" s="60"/>
      <c r="AB35" s="18"/>
      <c r="AC35" s="18"/>
      <c r="AD35" s="18"/>
      <c r="AE35" s="18"/>
      <c r="AF35" s="18"/>
      <c r="AG35" s="18"/>
      <c r="AH35" s="59" t="str">
        <f>C8</f>
        <v>1寺尾少年SC</v>
      </c>
      <c r="AI35" s="59"/>
      <c r="AJ35" s="59"/>
      <c r="AK35" s="59"/>
      <c r="AL35" s="59"/>
      <c r="AM35" s="59"/>
      <c r="AN35" s="17"/>
      <c r="AO35" s="17"/>
      <c r="AP35" s="17"/>
      <c r="AQ35" s="17"/>
      <c r="AR35" s="60" t="str">
        <f>C12</f>
        <v>3  六郷小</v>
      </c>
      <c r="AS35" s="60"/>
      <c r="AT35" s="60"/>
      <c r="AU35" s="60"/>
      <c r="AV35" s="60"/>
      <c r="AW35" s="60"/>
    </row>
    <row r="36" spans="2:49" ht="11.25" customHeight="1" x14ac:dyDescent="0.15">
      <c r="B36" s="55"/>
      <c r="C36" s="55"/>
      <c r="D36" s="56"/>
      <c r="E36" s="56"/>
      <c r="F36" s="56"/>
      <c r="G36" s="56"/>
      <c r="H36" s="62"/>
      <c r="I36" s="60"/>
      <c r="J36" s="60"/>
      <c r="K36" s="60"/>
      <c r="L36" s="60"/>
      <c r="M36" s="60"/>
      <c r="N36" s="60"/>
      <c r="O36" s="58"/>
      <c r="P36" s="58"/>
      <c r="Q36" s="58"/>
      <c r="R36" s="14"/>
      <c r="S36" s="58"/>
      <c r="T36" s="58"/>
      <c r="U36" s="58"/>
      <c r="V36" s="60"/>
      <c r="W36" s="60"/>
      <c r="X36" s="60"/>
      <c r="Y36" s="60"/>
      <c r="Z36" s="60"/>
      <c r="AA36" s="60"/>
      <c r="AB36" s="18"/>
      <c r="AC36" s="18"/>
      <c r="AD36" s="18"/>
      <c r="AE36" s="18"/>
      <c r="AF36" s="18"/>
      <c r="AG36" s="18"/>
      <c r="AH36" s="59"/>
      <c r="AI36" s="59"/>
      <c r="AJ36" s="59"/>
      <c r="AK36" s="59"/>
      <c r="AL36" s="59"/>
      <c r="AM36" s="59"/>
      <c r="AN36" s="17"/>
      <c r="AO36" s="17"/>
      <c r="AP36" s="17"/>
      <c r="AQ36" s="17"/>
      <c r="AR36" s="60"/>
      <c r="AS36" s="60"/>
      <c r="AT36" s="60"/>
      <c r="AU36" s="60"/>
      <c r="AV36" s="60"/>
      <c r="AW36" s="60"/>
    </row>
    <row r="37" spans="2:49" ht="11.25" customHeight="1" x14ac:dyDescent="0.15">
      <c r="B37" s="55" t="s">
        <v>5</v>
      </c>
      <c r="C37" s="55"/>
      <c r="D37" s="56" t="s">
        <v>22</v>
      </c>
      <c r="E37" s="56"/>
      <c r="F37" s="56"/>
      <c r="G37" s="56"/>
      <c r="H37" s="56"/>
      <c r="I37" s="64" t="str">
        <f>C12</f>
        <v>3  六郷小</v>
      </c>
      <c r="J37" s="64"/>
      <c r="K37" s="64"/>
      <c r="L37" s="64"/>
      <c r="M37" s="64"/>
      <c r="N37" s="64"/>
      <c r="O37" s="58">
        <v>1</v>
      </c>
      <c r="P37" s="58"/>
      <c r="Q37" s="58"/>
      <c r="R37" s="32"/>
      <c r="S37" s="58">
        <v>3</v>
      </c>
      <c r="T37" s="58"/>
      <c r="U37" s="58"/>
      <c r="V37" s="60" t="str">
        <f>C16</f>
        <v>5 北SC</v>
      </c>
      <c r="W37" s="60"/>
      <c r="X37" s="60"/>
      <c r="Y37" s="60"/>
      <c r="Z37" s="60"/>
      <c r="AA37" s="60"/>
      <c r="AB37" s="18"/>
      <c r="AC37" s="18"/>
      <c r="AD37" s="18"/>
      <c r="AE37" s="18"/>
      <c r="AF37" s="18"/>
      <c r="AG37" s="18"/>
      <c r="AH37" s="60" t="str">
        <f>C10</f>
        <v>2 豊岡SC</v>
      </c>
      <c r="AI37" s="60"/>
      <c r="AJ37" s="60"/>
      <c r="AK37" s="60"/>
      <c r="AL37" s="60"/>
      <c r="AM37" s="60"/>
      <c r="AN37" s="17"/>
      <c r="AO37" s="17"/>
      <c r="AP37" s="17"/>
      <c r="AQ37" s="17"/>
      <c r="AR37" s="60" t="str">
        <f>C14</f>
        <v>4 箕郷FC</v>
      </c>
      <c r="AS37" s="60"/>
      <c r="AT37" s="60"/>
      <c r="AU37" s="60"/>
      <c r="AV37" s="60"/>
      <c r="AW37" s="60"/>
    </row>
    <row r="38" spans="2:49" ht="11.25" customHeight="1" x14ac:dyDescent="0.15">
      <c r="B38" s="55"/>
      <c r="C38" s="55"/>
      <c r="D38" s="56"/>
      <c r="E38" s="56"/>
      <c r="F38" s="56"/>
      <c r="G38" s="56"/>
      <c r="H38" s="56"/>
      <c r="I38" s="64"/>
      <c r="J38" s="64"/>
      <c r="K38" s="64"/>
      <c r="L38" s="64"/>
      <c r="M38" s="64"/>
      <c r="N38" s="64"/>
      <c r="O38" s="58"/>
      <c r="P38" s="58"/>
      <c r="Q38" s="58"/>
      <c r="R38" s="14"/>
      <c r="S38" s="58"/>
      <c r="T38" s="58"/>
      <c r="U38" s="58"/>
      <c r="V38" s="60"/>
      <c r="W38" s="60"/>
      <c r="X38" s="60"/>
      <c r="Y38" s="60"/>
      <c r="Z38" s="60"/>
      <c r="AA38" s="60"/>
      <c r="AB38" s="18"/>
      <c r="AC38" s="18"/>
      <c r="AD38" s="18"/>
      <c r="AE38" s="18"/>
      <c r="AF38" s="18"/>
      <c r="AG38" s="18"/>
      <c r="AH38" s="60"/>
      <c r="AI38" s="60"/>
      <c r="AJ38" s="60"/>
      <c r="AK38" s="60"/>
      <c r="AL38" s="60"/>
      <c r="AM38" s="60"/>
      <c r="AN38" s="17"/>
      <c r="AO38" s="17"/>
      <c r="AP38" s="17"/>
      <c r="AQ38" s="17"/>
      <c r="AR38" s="60"/>
      <c r="AS38" s="60"/>
      <c r="AT38" s="60"/>
      <c r="AU38" s="60"/>
      <c r="AV38" s="60"/>
      <c r="AW38" s="60"/>
    </row>
    <row r="39" spans="2:49" ht="11.25" customHeight="1" x14ac:dyDescent="0.15">
      <c r="B39" s="55" t="s">
        <v>6</v>
      </c>
      <c r="C39" s="55"/>
      <c r="D39" s="56" t="s">
        <v>23</v>
      </c>
      <c r="E39" s="56"/>
      <c r="F39" s="56"/>
      <c r="G39" s="56"/>
      <c r="H39" s="56"/>
      <c r="I39" s="60" t="str">
        <f>C8</f>
        <v>1寺尾少年SC</v>
      </c>
      <c r="J39" s="60"/>
      <c r="K39" s="60"/>
      <c r="L39" s="60"/>
      <c r="M39" s="60"/>
      <c r="N39" s="60"/>
      <c r="O39" s="58">
        <v>11</v>
      </c>
      <c r="P39" s="58"/>
      <c r="Q39" s="58"/>
      <c r="R39" s="32"/>
      <c r="S39" s="58">
        <v>0</v>
      </c>
      <c r="T39" s="58"/>
      <c r="U39" s="58"/>
      <c r="V39" s="59" t="str">
        <f>C14</f>
        <v>4 箕郷FC</v>
      </c>
      <c r="W39" s="59"/>
      <c r="X39" s="59"/>
      <c r="Y39" s="59"/>
      <c r="Z39" s="59"/>
      <c r="AA39" s="59"/>
      <c r="AB39" s="18"/>
      <c r="AC39" s="18"/>
      <c r="AD39" s="18"/>
      <c r="AE39" s="18"/>
      <c r="AF39" s="18"/>
      <c r="AG39" s="18"/>
      <c r="AH39" s="60" t="str">
        <f>C12</f>
        <v>3  六郷小</v>
      </c>
      <c r="AI39" s="60"/>
      <c r="AJ39" s="60"/>
      <c r="AK39" s="60"/>
      <c r="AL39" s="60"/>
      <c r="AM39" s="60"/>
      <c r="AN39" s="17"/>
      <c r="AO39" s="17"/>
      <c r="AP39" s="17"/>
      <c r="AQ39" s="17"/>
      <c r="AR39" s="59" t="str">
        <f>C16</f>
        <v>5 北SC</v>
      </c>
      <c r="AS39" s="59"/>
      <c r="AT39" s="59"/>
      <c r="AU39" s="59"/>
      <c r="AV39" s="59"/>
      <c r="AW39" s="59"/>
    </row>
    <row r="40" spans="2:49" ht="11.25" customHeight="1" x14ac:dyDescent="0.15">
      <c r="B40" s="55"/>
      <c r="C40" s="55"/>
      <c r="D40" s="56"/>
      <c r="E40" s="56"/>
      <c r="F40" s="56"/>
      <c r="G40" s="56"/>
      <c r="H40" s="56"/>
      <c r="I40" s="60"/>
      <c r="J40" s="60"/>
      <c r="K40" s="60"/>
      <c r="L40" s="60"/>
      <c r="M40" s="60"/>
      <c r="N40" s="60"/>
      <c r="O40" s="58"/>
      <c r="P40" s="58"/>
      <c r="Q40" s="58"/>
      <c r="R40" s="14"/>
      <c r="S40" s="58"/>
      <c r="T40" s="58"/>
      <c r="U40" s="58"/>
      <c r="V40" s="59"/>
      <c r="W40" s="59"/>
      <c r="X40" s="59"/>
      <c r="Y40" s="59"/>
      <c r="Z40" s="59"/>
      <c r="AA40" s="59"/>
      <c r="AB40" s="18"/>
      <c r="AC40" s="18"/>
      <c r="AD40" s="18"/>
      <c r="AE40" s="18"/>
      <c r="AF40" s="18"/>
      <c r="AG40" s="18"/>
      <c r="AH40" s="60"/>
      <c r="AI40" s="60"/>
      <c r="AJ40" s="60"/>
      <c r="AK40" s="60"/>
      <c r="AL40" s="60"/>
      <c r="AM40" s="60"/>
      <c r="AN40" s="17"/>
      <c r="AO40" s="17"/>
      <c r="AP40" s="17"/>
      <c r="AQ40" s="17"/>
      <c r="AR40" s="59"/>
      <c r="AS40" s="59"/>
      <c r="AT40" s="59"/>
      <c r="AU40" s="59"/>
      <c r="AV40" s="59"/>
      <c r="AW40" s="59"/>
    </row>
    <row r="41" spans="2:49" ht="11.25" customHeight="1" x14ac:dyDescent="0.15">
      <c r="B41" s="55" t="s">
        <v>7</v>
      </c>
      <c r="C41" s="55"/>
      <c r="D41" s="56" t="s">
        <v>24</v>
      </c>
      <c r="E41" s="56"/>
      <c r="F41" s="56"/>
      <c r="G41" s="56"/>
      <c r="H41" s="56"/>
      <c r="I41" s="60" t="str">
        <f>C10</f>
        <v>2 豊岡SC</v>
      </c>
      <c r="J41" s="60"/>
      <c r="K41" s="60"/>
      <c r="L41" s="60"/>
      <c r="M41" s="60"/>
      <c r="N41" s="60"/>
      <c r="O41" s="58">
        <v>3</v>
      </c>
      <c r="P41" s="58"/>
      <c r="Q41" s="58"/>
      <c r="R41" s="32"/>
      <c r="S41" s="58">
        <v>3</v>
      </c>
      <c r="T41" s="58"/>
      <c r="U41" s="58"/>
      <c r="V41" s="60" t="str">
        <f>C16</f>
        <v>5 北SC</v>
      </c>
      <c r="W41" s="60"/>
      <c r="X41" s="60"/>
      <c r="Y41" s="60"/>
      <c r="Z41" s="60"/>
      <c r="AA41" s="60"/>
      <c r="AB41" s="18"/>
      <c r="AC41" s="18"/>
      <c r="AD41" s="18"/>
      <c r="AE41" s="18"/>
      <c r="AF41" s="18"/>
      <c r="AG41" s="18"/>
      <c r="AH41" s="60" t="str">
        <f>C14</f>
        <v>4 箕郷FC</v>
      </c>
      <c r="AI41" s="60"/>
      <c r="AJ41" s="60"/>
      <c r="AK41" s="60"/>
      <c r="AL41" s="60"/>
      <c r="AM41" s="60"/>
      <c r="AN41" s="17"/>
      <c r="AO41" s="17"/>
      <c r="AP41" s="17"/>
      <c r="AQ41" s="17"/>
      <c r="AR41" s="59" t="str">
        <f>C8</f>
        <v>1寺尾少年SC</v>
      </c>
      <c r="AS41" s="59"/>
      <c r="AT41" s="59"/>
      <c r="AU41" s="59"/>
      <c r="AV41" s="59"/>
      <c r="AW41" s="59"/>
    </row>
    <row r="42" spans="2:49" ht="11.25" customHeight="1" x14ac:dyDescent="0.15">
      <c r="B42" s="55"/>
      <c r="C42" s="55"/>
      <c r="D42" s="56"/>
      <c r="E42" s="56"/>
      <c r="F42" s="56"/>
      <c r="G42" s="56"/>
      <c r="H42" s="56"/>
      <c r="I42" s="60"/>
      <c r="J42" s="60"/>
      <c r="K42" s="60"/>
      <c r="L42" s="60"/>
      <c r="M42" s="60"/>
      <c r="N42" s="60"/>
      <c r="O42" s="58"/>
      <c r="P42" s="58"/>
      <c r="Q42" s="58"/>
      <c r="R42" s="14"/>
      <c r="S42" s="58"/>
      <c r="T42" s="58"/>
      <c r="U42" s="58"/>
      <c r="V42" s="60"/>
      <c r="W42" s="60"/>
      <c r="X42" s="60"/>
      <c r="Y42" s="60"/>
      <c r="Z42" s="60"/>
      <c r="AA42" s="60"/>
      <c r="AB42" s="18"/>
      <c r="AC42" s="18"/>
      <c r="AD42" s="18"/>
      <c r="AE42" s="18"/>
      <c r="AF42" s="18"/>
      <c r="AG42" s="18"/>
      <c r="AH42" s="60"/>
      <c r="AI42" s="60"/>
      <c r="AJ42" s="60"/>
      <c r="AK42" s="60"/>
      <c r="AL42" s="60"/>
      <c r="AM42" s="60"/>
      <c r="AN42" s="17"/>
      <c r="AO42" s="17"/>
      <c r="AP42" s="17"/>
      <c r="AQ42" s="17"/>
      <c r="AR42" s="59"/>
      <c r="AS42" s="59"/>
      <c r="AT42" s="59"/>
      <c r="AU42" s="59"/>
      <c r="AV42" s="59"/>
      <c r="AW42" s="59"/>
    </row>
    <row r="43" spans="2:49" ht="11.25" customHeight="1" x14ac:dyDescent="0.15">
      <c r="B43" s="55"/>
      <c r="C43" s="55"/>
      <c r="D43" s="56"/>
      <c r="E43" s="56"/>
      <c r="F43" s="56"/>
      <c r="G43" s="56"/>
      <c r="H43" s="56"/>
      <c r="I43" s="54"/>
      <c r="J43" s="54"/>
      <c r="K43" s="54"/>
      <c r="L43" s="54"/>
      <c r="M43" s="54"/>
      <c r="N43" s="54"/>
      <c r="O43" s="57"/>
      <c r="P43" s="57"/>
      <c r="Q43" s="57"/>
      <c r="R43" s="25"/>
      <c r="S43" s="57"/>
      <c r="T43" s="57"/>
      <c r="U43" s="57"/>
      <c r="V43" s="54"/>
      <c r="W43" s="54"/>
      <c r="X43" s="54"/>
      <c r="Y43" s="54"/>
      <c r="Z43" s="54"/>
      <c r="AA43" s="54"/>
      <c r="AB43" s="35"/>
      <c r="AC43" s="35"/>
      <c r="AD43" s="35"/>
      <c r="AE43" s="35"/>
      <c r="AF43" s="35"/>
      <c r="AG43" s="35"/>
      <c r="AH43" s="54"/>
      <c r="AI43" s="54"/>
      <c r="AJ43" s="54"/>
      <c r="AK43" s="54"/>
      <c r="AL43" s="54"/>
      <c r="AM43" s="54"/>
      <c r="AN43" s="26"/>
      <c r="AO43" s="26"/>
      <c r="AP43" s="26"/>
      <c r="AQ43" s="26"/>
      <c r="AR43" s="54"/>
      <c r="AS43" s="54"/>
      <c r="AT43" s="54"/>
      <c r="AU43" s="54"/>
      <c r="AV43" s="54"/>
      <c r="AW43" s="54"/>
    </row>
    <row r="44" spans="2:49" ht="11.25" customHeight="1" x14ac:dyDescent="0.15">
      <c r="B44" s="55"/>
      <c r="C44" s="55"/>
      <c r="D44" s="56"/>
      <c r="E44" s="56"/>
      <c r="F44" s="56"/>
      <c r="G44" s="56"/>
      <c r="H44" s="56"/>
      <c r="I44" s="54"/>
      <c r="J44" s="54"/>
      <c r="K44" s="54"/>
      <c r="L44" s="54"/>
      <c r="M44" s="54"/>
      <c r="N44" s="54"/>
      <c r="O44" s="57"/>
      <c r="P44" s="57"/>
      <c r="Q44" s="57"/>
      <c r="R44" s="25"/>
      <c r="S44" s="57"/>
      <c r="T44" s="57"/>
      <c r="U44" s="57"/>
      <c r="V44" s="54"/>
      <c r="W44" s="54"/>
      <c r="X44" s="54"/>
      <c r="Y44" s="54"/>
      <c r="Z44" s="54"/>
      <c r="AA44" s="54"/>
      <c r="AB44" s="35"/>
      <c r="AC44" s="35"/>
      <c r="AD44" s="35"/>
      <c r="AE44" s="35"/>
      <c r="AF44" s="35"/>
      <c r="AG44" s="35"/>
      <c r="AH44" s="54"/>
      <c r="AI44" s="54"/>
      <c r="AJ44" s="54"/>
      <c r="AK44" s="54"/>
      <c r="AL44" s="54"/>
      <c r="AM44" s="54"/>
      <c r="AN44" s="26"/>
      <c r="AO44" s="26"/>
      <c r="AP44" s="26"/>
      <c r="AQ44" s="26"/>
      <c r="AR44" s="54"/>
      <c r="AS44" s="54"/>
      <c r="AT44" s="54"/>
      <c r="AU44" s="54"/>
      <c r="AV44" s="54"/>
      <c r="AW44" s="54"/>
    </row>
    <row r="45" spans="2:49" ht="10.5" customHeight="1" x14ac:dyDescent="0.15">
      <c r="B45" s="11"/>
      <c r="C45" s="63" t="s">
        <v>77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0"/>
      <c r="O45" s="19"/>
      <c r="P45" s="19"/>
      <c r="Q45" s="19"/>
      <c r="R45" s="14"/>
      <c r="S45" s="19"/>
      <c r="T45" s="19"/>
      <c r="U45" s="19"/>
      <c r="V45" s="20"/>
      <c r="W45" s="20"/>
      <c r="X45" s="20"/>
      <c r="Y45" s="20"/>
      <c r="Z45" s="20"/>
      <c r="AA45" s="20"/>
      <c r="AB45" s="18"/>
      <c r="AC45" s="18"/>
      <c r="AD45" s="18"/>
      <c r="AE45" s="18"/>
      <c r="AF45" s="18"/>
      <c r="AG45" s="18"/>
      <c r="AH45" s="20"/>
      <c r="AI45" s="20"/>
      <c r="AJ45" s="20"/>
      <c r="AK45" s="20"/>
      <c r="AL45" s="20"/>
      <c r="AM45" s="20"/>
      <c r="AN45" s="15"/>
      <c r="AO45" s="15"/>
      <c r="AP45" s="15"/>
      <c r="AQ45" s="15"/>
      <c r="AR45" s="20"/>
      <c r="AS45" s="20"/>
      <c r="AT45" s="20"/>
      <c r="AU45" s="20"/>
      <c r="AV45" s="20"/>
      <c r="AW45" s="20"/>
    </row>
    <row r="46" spans="2:49" ht="10.5" customHeight="1" x14ac:dyDescent="0.15">
      <c r="B46" s="1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0"/>
      <c r="O46" s="19"/>
      <c r="P46" s="19"/>
      <c r="Q46" s="19"/>
      <c r="R46" s="14"/>
      <c r="S46" s="19"/>
      <c r="T46" s="19"/>
      <c r="U46" s="19"/>
      <c r="V46" s="20"/>
      <c r="W46" s="20"/>
      <c r="X46" s="20"/>
      <c r="Y46" s="20"/>
      <c r="Z46" s="20"/>
      <c r="AA46" s="20"/>
      <c r="AB46" s="18"/>
      <c r="AC46" s="18"/>
      <c r="AD46" s="18"/>
      <c r="AE46" s="18"/>
      <c r="AF46" s="18"/>
      <c r="AG46" s="18"/>
      <c r="AH46" s="20"/>
      <c r="AI46" s="20"/>
      <c r="AJ46" s="20"/>
      <c r="AK46" s="20"/>
      <c r="AL46" s="20"/>
      <c r="AM46" s="20"/>
      <c r="AN46" s="15"/>
      <c r="AO46" s="15"/>
      <c r="AP46" s="15"/>
      <c r="AQ46" s="15"/>
      <c r="AR46" s="20"/>
      <c r="AS46" s="20"/>
      <c r="AT46" s="20"/>
      <c r="AU46" s="20"/>
      <c r="AV46" s="20"/>
      <c r="AW46" s="20"/>
    </row>
    <row r="47" spans="2:49" ht="11.25" customHeight="1" x14ac:dyDescent="0.15">
      <c r="B47" s="55" t="s">
        <v>3</v>
      </c>
      <c r="C47" s="55"/>
      <c r="D47" s="56" t="s">
        <v>20</v>
      </c>
      <c r="E47" s="56"/>
      <c r="F47" s="56"/>
      <c r="G47" s="56"/>
      <c r="H47" s="56"/>
      <c r="I47" s="60" t="str">
        <f>C14</f>
        <v>4 箕郷FC</v>
      </c>
      <c r="J47" s="60"/>
      <c r="K47" s="60"/>
      <c r="L47" s="60"/>
      <c r="M47" s="60"/>
      <c r="N47" s="60"/>
      <c r="O47" s="58">
        <v>1</v>
      </c>
      <c r="P47" s="58"/>
      <c r="Q47" s="58"/>
      <c r="R47" s="32"/>
      <c r="S47" s="58">
        <v>3</v>
      </c>
      <c r="T47" s="58"/>
      <c r="U47" s="58"/>
      <c r="V47" s="60" t="str">
        <f>C16</f>
        <v>5 北SC</v>
      </c>
      <c r="W47" s="60"/>
      <c r="X47" s="60"/>
      <c r="Y47" s="60"/>
      <c r="Z47" s="60"/>
      <c r="AA47" s="60"/>
      <c r="AB47" s="18"/>
      <c r="AC47" s="18"/>
      <c r="AD47" s="18"/>
      <c r="AE47" s="18"/>
      <c r="AF47" s="18"/>
      <c r="AG47" s="18"/>
      <c r="AH47" s="59" t="str">
        <f>C8</f>
        <v>1寺尾少年SC</v>
      </c>
      <c r="AI47" s="59"/>
      <c r="AJ47" s="59"/>
      <c r="AK47" s="59"/>
      <c r="AL47" s="59"/>
      <c r="AM47" s="59"/>
      <c r="AN47" s="15"/>
      <c r="AO47" s="15"/>
      <c r="AP47" s="15"/>
      <c r="AQ47" s="15"/>
      <c r="AR47" s="59" t="str">
        <f>C10</f>
        <v>2 豊岡SC</v>
      </c>
      <c r="AS47" s="59"/>
      <c r="AT47" s="59"/>
      <c r="AU47" s="59"/>
      <c r="AV47" s="59"/>
      <c r="AW47" s="59"/>
    </row>
    <row r="48" spans="2:49" ht="11.25" customHeight="1" x14ac:dyDescent="0.15">
      <c r="B48" s="55"/>
      <c r="C48" s="55"/>
      <c r="D48" s="56"/>
      <c r="E48" s="56"/>
      <c r="F48" s="56"/>
      <c r="G48" s="56"/>
      <c r="H48" s="56"/>
      <c r="I48" s="60"/>
      <c r="J48" s="60"/>
      <c r="K48" s="60"/>
      <c r="L48" s="60"/>
      <c r="M48" s="60"/>
      <c r="N48" s="60"/>
      <c r="O48" s="58"/>
      <c r="P48" s="58"/>
      <c r="Q48" s="58"/>
      <c r="R48" s="14"/>
      <c r="S48" s="58"/>
      <c r="T48" s="58"/>
      <c r="U48" s="58"/>
      <c r="V48" s="60"/>
      <c r="W48" s="60"/>
      <c r="X48" s="60"/>
      <c r="Y48" s="60"/>
      <c r="Z48" s="60"/>
      <c r="AA48" s="60"/>
      <c r="AB48" s="18"/>
      <c r="AC48" s="18"/>
      <c r="AD48" s="18"/>
      <c r="AE48" s="18"/>
      <c r="AF48" s="18"/>
      <c r="AG48" s="18"/>
      <c r="AH48" s="59"/>
      <c r="AI48" s="59"/>
      <c r="AJ48" s="59"/>
      <c r="AK48" s="59"/>
      <c r="AL48" s="59"/>
      <c r="AM48" s="59"/>
      <c r="AN48" s="15"/>
      <c r="AO48" s="15"/>
      <c r="AP48" s="15"/>
      <c r="AQ48" s="15"/>
      <c r="AR48" s="59"/>
      <c r="AS48" s="59"/>
      <c r="AT48" s="59"/>
      <c r="AU48" s="59"/>
      <c r="AV48" s="59"/>
      <c r="AW48" s="59"/>
    </row>
    <row r="49" spans="2:49" ht="11.25" customHeight="1" x14ac:dyDescent="0.15">
      <c r="B49" s="55" t="s">
        <v>4</v>
      </c>
      <c r="C49" s="55"/>
      <c r="D49" s="56" t="s">
        <v>21</v>
      </c>
      <c r="E49" s="56"/>
      <c r="F49" s="56"/>
      <c r="G49" s="56"/>
      <c r="H49" s="62"/>
      <c r="I49" s="60" t="str">
        <f>C10</f>
        <v>2 豊岡SC</v>
      </c>
      <c r="J49" s="60"/>
      <c r="K49" s="60"/>
      <c r="L49" s="60"/>
      <c r="M49" s="60"/>
      <c r="N49" s="60"/>
      <c r="O49" s="58">
        <v>6</v>
      </c>
      <c r="P49" s="58"/>
      <c r="Q49" s="58"/>
      <c r="R49" s="32"/>
      <c r="S49" s="58">
        <v>1</v>
      </c>
      <c r="T49" s="58"/>
      <c r="U49" s="58"/>
      <c r="V49" s="60" t="str">
        <f>C12</f>
        <v>3  六郷小</v>
      </c>
      <c r="W49" s="60"/>
      <c r="X49" s="60"/>
      <c r="Y49" s="60"/>
      <c r="Z49" s="60"/>
      <c r="AA49" s="60"/>
      <c r="AB49" s="18"/>
      <c r="AC49" s="18"/>
      <c r="AD49" s="18"/>
      <c r="AE49" s="18"/>
      <c r="AF49" s="18"/>
      <c r="AG49" s="18"/>
      <c r="AH49" s="60" t="str">
        <f>C14</f>
        <v>4 箕郷FC</v>
      </c>
      <c r="AI49" s="60"/>
      <c r="AJ49" s="60"/>
      <c r="AK49" s="60"/>
      <c r="AL49" s="60"/>
      <c r="AM49" s="60"/>
      <c r="AN49" s="15"/>
      <c r="AO49" s="15"/>
      <c r="AP49" s="15"/>
      <c r="AQ49" s="15"/>
      <c r="AR49" s="60" t="str">
        <f>C16</f>
        <v>5 北SC</v>
      </c>
      <c r="AS49" s="60"/>
      <c r="AT49" s="60"/>
      <c r="AU49" s="60"/>
      <c r="AV49" s="60"/>
      <c r="AW49" s="60"/>
    </row>
    <row r="50" spans="2:49" ht="11.25" customHeight="1" x14ac:dyDescent="0.15">
      <c r="B50" s="55"/>
      <c r="C50" s="55"/>
      <c r="D50" s="56"/>
      <c r="E50" s="56"/>
      <c r="F50" s="56"/>
      <c r="G50" s="56"/>
      <c r="H50" s="62"/>
      <c r="I50" s="60"/>
      <c r="J50" s="60"/>
      <c r="K50" s="60"/>
      <c r="L50" s="60"/>
      <c r="M50" s="60"/>
      <c r="N50" s="60"/>
      <c r="O50" s="58"/>
      <c r="P50" s="58"/>
      <c r="Q50" s="58"/>
      <c r="R50" s="14"/>
      <c r="S50" s="58"/>
      <c r="T50" s="58"/>
      <c r="U50" s="58"/>
      <c r="V50" s="60"/>
      <c r="W50" s="60"/>
      <c r="X50" s="60"/>
      <c r="Y50" s="60"/>
      <c r="Z50" s="60"/>
      <c r="AA50" s="60"/>
      <c r="AB50" s="18"/>
      <c r="AC50" s="18"/>
      <c r="AD50" s="18"/>
      <c r="AE50" s="18"/>
      <c r="AF50" s="18"/>
      <c r="AG50" s="18"/>
      <c r="AH50" s="60"/>
      <c r="AI50" s="60"/>
      <c r="AJ50" s="60"/>
      <c r="AK50" s="60"/>
      <c r="AL50" s="60"/>
      <c r="AM50" s="60"/>
      <c r="AN50" s="15"/>
      <c r="AO50" s="15"/>
      <c r="AP50" s="15"/>
      <c r="AQ50" s="15"/>
      <c r="AR50" s="60"/>
      <c r="AS50" s="60"/>
      <c r="AT50" s="60"/>
      <c r="AU50" s="60"/>
      <c r="AV50" s="60"/>
      <c r="AW50" s="60"/>
    </row>
    <row r="51" spans="2:49" ht="11.25" customHeight="1" x14ac:dyDescent="0.15">
      <c r="B51" s="55" t="s">
        <v>5</v>
      </c>
      <c r="C51" s="55"/>
      <c r="D51" s="56" t="s">
        <v>22</v>
      </c>
      <c r="E51" s="56"/>
      <c r="F51" s="56"/>
      <c r="G51" s="56"/>
      <c r="H51" s="56"/>
      <c r="I51" s="60" t="str">
        <f>C8</f>
        <v>1寺尾少年SC</v>
      </c>
      <c r="J51" s="60"/>
      <c r="K51" s="60"/>
      <c r="L51" s="60"/>
      <c r="M51" s="60"/>
      <c r="N51" s="60"/>
      <c r="O51" s="58">
        <v>8</v>
      </c>
      <c r="P51" s="58"/>
      <c r="Q51" s="58"/>
      <c r="R51" s="32"/>
      <c r="S51" s="58">
        <v>0</v>
      </c>
      <c r="T51" s="58"/>
      <c r="U51" s="58"/>
      <c r="V51" s="59" t="str">
        <f>C16</f>
        <v>5 北SC</v>
      </c>
      <c r="W51" s="59"/>
      <c r="X51" s="59"/>
      <c r="Y51" s="59"/>
      <c r="Z51" s="59"/>
      <c r="AA51" s="59"/>
      <c r="AB51" s="35"/>
      <c r="AC51" s="35"/>
      <c r="AD51" s="35"/>
      <c r="AE51" s="35"/>
      <c r="AF51" s="35"/>
      <c r="AG51" s="35"/>
      <c r="AH51" s="59" t="str">
        <f>C10</f>
        <v>2 豊岡SC</v>
      </c>
      <c r="AI51" s="59"/>
      <c r="AJ51" s="59"/>
      <c r="AK51" s="59"/>
      <c r="AL51" s="59"/>
      <c r="AM51" s="59"/>
      <c r="AN51" s="15"/>
      <c r="AO51" s="15"/>
      <c r="AP51" s="15"/>
      <c r="AQ51" s="15"/>
      <c r="AR51" s="59" t="str">
        <f>C12</f>
        <v>3  六郷小</v>
      </c>
      <c r="AS51" s="59"/>
      <c r="AT51" s="59"/>
      <c r="AU51" s="59"/>
      <c r="AV51" s="59"/>
      <c r="AW51" s="59"/>
    </row>
    <row r="52" spans="2:49" ht="11.25" customHeight="1" x14ac:dyDescent="0.15">
      <c r="B52" s="55"/>
      <c r="C52" s="55"/>
      <c r="D52" s="56"/>
      <c r="E52" s="56"/>
      <c r="F52" s="56"/>
      <c r="G52" s="56"/>
      <c r="H52" s="56"/>
      <c r="I52" s="60"/>
      <c r="J52" s="60"/>
      <c r="K52" s="60"/>
      <c r="L52" s="60"/>
      <c r="M52" s="60"/>
      <c r="N52" s="60"/>
      <c r="O52" s="58"/>
      <c r="P52" s="58"/>
      <c r="Q52" s="58"/>
      <c r="R52" s="14"/>
      <c r="S52" s="58"/>
      <c r="T52" s="58"/>
      <c r="U52" s="58"/>
      <c r="V52" s="59"/>
      <c r="W52" s="59"/>
      <c r="X52" s="59"/>
      <c r="Y52" s="59"/>
      <c r="Z52" s="59"/>
      <c r="AA52" s="59"/>
      <c r="AB52" s="35"/>
      <c r="AC52" s="35"/>
      <c r="AD52" s="35"/>
      <c r="AE52" s="35"/>
      <c r="AF52" s="35"/>
      <c r="AG52" s="35"/>
      <c r="AH52" s="59"/>
      <c r="AI52" s="59"/>
      <c r="AJ52" s="59"/>
      <c r="AK52" s="59"/>
      <c r="AL52" s="59"/>
      <c r="AM52" s="59"/>
      <c r="AN52" s="15"/>
      <c r="AO52" s="15"/>
      <c r="AP52" s="15"/>
      <c r="AQ52" s="15"/>
      <c r="AR52" s="59"/>
      <c r="AS52" s="59"/>
      <c r="AT52" s="59"/>
      <c r="AU52" s="59"/>
      <c r="AV52" s="59"/>
      <c r="AW52" s="59"/>
    </row>
    <row r="53" spans="2:49" ht="11.25" customHeight="1" x14ac:dyDescent="0.15">
      <c r="B53" s="55" t="s">
        <v>6</v>
      </c>
      <c r="C53" s="55"/>
      <c r="D53" s="56" t="s">
        <v>23</v>
      </c>
      <c r="E53" s="56"/>
      <c r="F53" s="56"/>
      <c r="G53" s="56"/>
      <c r="H53" s="56"/>
      <c r="I53" s="60" t="str">
        <f>C12</f>
        <v>3  六郷小</v>
      </c>
      <c r="J53" s="60"/>
      <c r="K53" s="60"/>
      <c r="L53" s="60"/>
      <c r="M53" s="60"/>
      <c r="N53" s="60"/>
      <c r="O53" s="58">
        <v>0</v>
      </c>
      <c r="P53" s="58"/>
      <c r="Q53" s="58"/>
      <c r="R53" s="32"/>
      <c r="S53" s="58">
        <v>1</v>
      </c>
      <c r="T53" s="58"/>
      <c r="U53" s="58"/>
      <c r="V53" s="59" t="str">
        <f>C14</f>
        <v>4 箕郷FC</v>
      </c>
      <c r="W53" s="59"/>
      <c r="X53" s="59"/>
      <c r="Y53" s="59"/>
      <c r="Z53" s="59"/>
      <c r="AA53" s="59"/>
      <c r="AB53" s="35"/>
      <c r="AC53" s="35"/>
      <c r="AD53" s="35"/>
      <c r="AE53" s="35"/>
      <c r="AF53" s="35"/>
      <c r="AG53" s="35"/>
      <c r="AH53" s="59" t="str">
        <f>C16</f>
        <v>5 北SC</v>
      </c>
      <c r="AI53" s="59"/>
      <c r="AJ53" s="59"/>
      <c r="AK53" s="59"/>
      <c r="AL53" s="59"/>
      <c r="AM53" s="59"/>
      <c r="AN53" s="15"/>
      <c r="AO53" s="15"/>
      <c r="AP53" s="15"/>
      <c r="AQ53" s="15"/>
      <c r="AR53" s="59" t="str">
        <f>C8</f>
        <v>1寺尾少年SC</v>
      </c>
      <c r="AS53" s="59"/>
      <c r="AT53" s="59"/>
      <c r="AU53" s="59"/>
      <c r="AV53" s="59"/>
      <c r="AW53" s="59"/>
    </row>
    <row r="54" spans="2:49" ht="11.25" customHeight="1" x14ac:dyDescent="0.15">
      <c r="B54" s="55"/>
      <c r="C54" s="55"/>
      <c r="D54" s="56"/>
      <c r="E54" s="56"/>
      <c r="F54" s="56"/>
      <c r="G54" s="56"/>
      <c r="H54" s="56"/>
      <c r="I54" s="60"/>
      <c r="J54" s="60"/>
      <c r="K54" s="60"/>
      <c r="L54" s="60"/>
      <c r="M54" s="60"/>
      <c r="N54" s="60"/>
      <c r="O54" s="58"/>
      <c r="P54" s="58"/>
      <c r="Q54" s="58"/>
      <c r="R54" s="14"/>
      <c r="S54" s="58"/>
      <c r="T54" s="58"/>
      <c r="U54" s="58"/>
      <c r="V54" s="59"/>
      <c r="W54" s="59"/>
      <c r="X54" s="59"/>
      <c r="Y54" s="59"/>
      <c r="Z54" s="59"/>
      <c r="AA54" s="59"/>
      <c r="AB54" s="35"/>
      <c r="AC54" s="35"/>
      <c r="AD54" s="35"/>
      <c r="AE54" s="35"/>
      <c r="AF54" s="35"/>
      <c r="AG54" s="35"/>
      <c r="AH54" s="59"/>
      <c r="AI54" s="59"/>
      <c r="AJ54" s="59"/>
      <c r="AK54" s="59"/>
      <c r="AL54" s="59"/>
      <c r="AM54" s="59"/>
      <c r="AN54" s="15"/>
      <c r="AO54" s="15"/>
      <c r="AP54" s="15"/>
      <c r="AQ54" s="15"/>
      <c r="AR54" s="59"/>
      <c r="AS54" s="59"/>
      <c r="AT54" s="59"/>
      <c r="AU54" s="59"/>
      <c r="AV54" s="59"/>
      <c r="AW54" s="59"/>
    </row>
    <row r="55" spans="2:49" ht="11.25" customHeight="1" x14ac:dyDescent="0.15">
      <c r="B55" s="55" t="s">
        <v>7</v>
      </c>
      <c r="C55" s="55"/>
      <c r="D55" s="56" t="s">
        <v>24</v>
      </c>
      <c r="E55" s="56"/>
      <c r="F55" s="56"/>
      <c r="G55" s="56"/>
      <c r="H55" s="56"/>
      <c r="I55" s="60" t="str">
        <f>C8</f>
        <v>1寺尾少年SC</v>
      </c>
      <c r="J55" s="60"/>
      <c r="K55" s="60"/>
      <c r="L55" s="60"/>
      <c r="M55" s="60"/>
      <c r="N55" s="60"/>
      <c r="O55" s="58">
        <v>10</v>
      </c>
      <c r="P55" s="58"/>
      <c r="Q55" s="58"/>
      <c r="R55" s="32"/>
      <c r="S55" s="58">
        <v>0</v>
      </c>
      <c r="T55" s="58"/>
      <c r="U55" s="58"/>
      <c r="V55" s="59" t="str">
        <f>C10</f>
        <v>2 豊岡SC</v>
      </c>
      <c r="W55" s="59"/>
      <c r="X55" s="59"/>
      <c r="Y55" s="59"/>
      <c r="Z55" s="59"/>
      <c r="AA55" s="59"/>
      <c r="AB55" s="35"/>
      <c r="AC55" s="35"/>
      <c r="AD55" s="35"/>
      <c r="AE55" s="35"/>
      <c r="AF55" s="35"/>
      <c r="AG55" s="35"/>
      <c r="AH55" s="59" t="str">
        <f>C12</f>
        <v>3  六郷小</v>
      </c>
      <c r="AI55" s="59"/>
      <c r="AJ55" s="59"/>
      <c r="AK55" s="59"/>
      <c r="AL55" s="59"/>
      <c r="AM55" s="59"/>
      <c r="AN55" s="15"/>
      <c r="AO55" s="15"/>
      <c r="AP55" s="15"/>
      <c r="AQ55" s="15"/>
      <c r="AR55" s="60" t="str">
        <f>C14</f>
        <v>4 箕郷FC</v>
      </c>
      <c r="AS55" s="60"/>
      <c r="AT55" s="60"/>
      <c r="AU55" s="60"/>
      <c r="AV55" s="60"/>
      <c r="AW55" s="60"/>
    </row>
    <row r="56" spans="2:49" ht="11.25" customHeight="1" x14ac:dyDescent="0.15">
      <c r="B56" s="55"/>
      <c r="C56" s="55"/>
      <c r="D56" s="56"/>
      <c r="E56" s="56"/>
      <c r="F56" s="56"/>
      <c r="G56" s="56"/>
      <c r="H56" s="56"/>
      <c r="I56" s="60"/>
      <c r="J56" s="60"/>
      <c r="K56" s="60"/>
      <c r="L56" s="60"/>
      <c r="M56" s="60"/>
      <c r="N56" s="60"/>
      <c r="O56" s="58"/>
      <c r="P56" s="58"/>
      <c r="Q56" s="58"/>
      <c r="R56" s="14"/>
      <c r="S56" s="58"/>
      <c r="T56" s="58"/>
      <c r="U56" s="58"/>
      <c r="V56" s="59"/>
      <c r="W56" s="59"/>
      <c r="X56" s="59"/>
      <c r="Y56" s="59"/>
      <c r="Z56" s="59"/>
      <c r="AA56" s="59"/>
      <c r="AB56" s="35"/>
      <c r="AC56" s="35"/>
      <c r="AD56" s="35"/>
      <c r="AE56" s="35"/>
      <c r="AF56" s="35"/>
      <c r="AG56" s="35"/>
      <c r="AH56" s="59"/>
      <c r="AI56" s="59"/>
      <c r="AJ56" s="59"/>
      <c r="AK56" s="59"/>
      <c r="AL56" s="59"/>
      <c r="AM56" s="59"/>
      <c r="AN56" s="15"/>
      <c r="AO56" s="15"/>
      <c r="AP56" s="15"/>
      <c r="AQ56" s="15"/>
      <c r="AR56" s="60"/>
      <c r="AS56" s="60"/>
      <c r="AT56" s="60"/>
      <c r="AU56" s="60"/>
      <c r="AV56" s="60"/>
      <c r="AW56" s="60"/>
    </row>
    <row r="57" spans="2:49" ht="11.25" customHeight="1" x14ac:dyDescent="0.15">
      <c r="B57" s="55"/>
      <c r="C57" s="55"/>
      <c r="D57" s="56"/>
      <c r="E57" s="56"/>
      <c r="F57" s="56"/>
      <c r="G57" s="56"/>
      <c r="H57" s="56"/>
      <c r="I57" s="54"/>
      <c r="J57" s="54"/>
      <c r="K57" s="54"/>
      <c r="L57" s="54"/>
      <c r="M57" s="54"/>
      <c r="N57" s="54"/>
      <c r="O57" s="57"/>
      <c r="P57" s="57"/>
      <c r="Q57" s="57"/>
      <c r="R57" s="25"/>
      <c r="S57" s="57"/>
      <c r="T57" s="57"/>
      <c r="U57" s="57"/>
      <c r="V57" s="54"/>
      <c r="W57" s="54"/>
      <c r="X57" s="54"/>
      <c r="Y57" s="54"/>
      <c r="Z57" s="54"/>
      <c r="AA57" s="54"/>
      <c r="AB57" s="35"/>
      <c r="AC57" s="35"/>
      <c r="AD57" s="35"/>
      <c r="AE57" s="35"/>
      <c r="AF57" s="35"/>
      <c r="AG57" s="35"/>
      <c r="AH57" s="54"/>
      <c r="AI57" s="54"/>
      <c r="AJ57" s="54"/>
      <c r="AK57" s="54"/>
      <c r="AL57" s="54"/>
      <c r="AM57" s="54"/>
      <c r="AN57" s="29"/>
      <c r="AO57" s="29"/>
      <c r="AP57" s="29"/>
      <c r="AQ57" s="29"/>
      <c r="AR57" s="54"/>
      <c r="AS57" s="54"/>
      <c r="AT57" s="54"/>
      <c r="AU57" s="54"/>
      <c r="AV57" s="54"/>
      <c r="AW57" s="54"/>
    </row>
    <row r="58" spans="2:49" ht="11.25" customHeight="1" x14ac:dyDescent="0.15">
      <c r="B58" s="55"/>
      <c r="C58" s="55"/>
      <c r="D58" s="56"/>
      <c r="E58" s="56"/>
      <c r="F58" s="56"/>
      <c r="G58" s="56"/>
      <c r="H58" s="56"/>
      <c r="I58" s="54"/>
      <c r="J58" s="54"/>
      <c r="K58" s="54"/>
      <c r="L58" s="54"/>
      <c r="M58" s="54"/>
      <c r="N58" s="54"/>
      <c r="O58" s="57"/>
      <c r="P58" s="57"/>
      <c r="Q58" s="57"/>
      <c r="R58" s="25"/>
      <c r="S58" s="57"/>
      <c r="T58" s="57"/>
      <c r="U58" s="57"/>
      <c r="V58" s="54"/>
      <c r="W58" s="54"/>
      <c r="X58" s="54"/>
      <c r="Y58" s="54"/>
      <c r="Z58" s="54"/>
      <c r="AA58" s="54"/>
      <c r="AB58" s="35"/>
      <c r="AC58" s="35"/>
      <c r="AD58" s="35"/>
      <c r="AE58" s="35"/>
      <c r="AF58" s="35"/>
      <c r="AG58" s="35"/>
      <c r="AH58" s="54"/>
      <c r="AI58" s="54"/>
      <c r="AJ58" s="54"/>
      <c r="AK58" s="54"/>
      <c r="AL58" s="54"/>
      <c r="AM58" s="54"/>
      <c r="AN58" s="29"/>
      <c r="AO58" s="29"/>
      <c r="AP58" s="29"/>
      <c r="AQ58" s="29"/>
      <c r="AR58" s="54"/>
      <c r="AS58" s="54"/>
      <c r="AT58" s="54"/>
      <c r="AU58" s="54"/>
      <c r="AV58" s="54"/>
      <c r="AW58" s="54"/>
    </row>
    <row r="59" spans="2:49" ht="11.25" customHeight="1" x14ac:dyDescent="0.15">
      <c r="B59" s="55"/>
      <c r="C59" s="55"/>
      <c r="D59" s="61"/>
      <c r="E59" s="61"/>
      <c r="F59" s="61"/>
      <c r="G59" s="61"/>
      <c r="H59" s="61"/>
      <c r="I59" s="54"/>
      <c r="J59" s="54"/>
      <c r="K59" s="54"/>
      <c r="L59" s="54"/>
      <c r="M59" s="54"/>
      <c r="N59" s="54"/>
      <c r="O59" s="57"/>
      <c r="P59" s="57"/>
      <c r="Q59" s="57"/>
      <c r="R59" s="25"/>
      <c r="S59" s="57"/>
      <c r="T59" s="57"/>
      <c r="U59" s="57"/>
      <c r="V59" s="54"/>
      <c r="W59" s="54"/>
      <c r="X59" s="54"/>
      <c r="Y59" s="54"/>
      <c r="Z59" s="54"/>
      <c r="AA59" s="54"/>
      <c r="AB59" s="35"/>
      <c r="AC59" s="35"/>
      <c r="AD59" s="35"/>
      <c r="AE59" s="35"/>
      <c r="AF59" s="35"/>
      <c r="AG59" s="35"/>
      <c r="AH59" s="54"/>
      <c r="AI59" s="54"/>
      <c r="AJ59" s="54"/>
      <c r="AK59" s="54"/>
      <c r="AL59" s="54"/>
      <c r="AM59" s="54"/>
      <c r="AN59" s="29"/>
      <c r="AO59" s="29"/>
      <c r="AP59" s="29"/>
      <c r="AQ59" s="29"/>
      <c r="AR59" s="54"/>
      <c r="AS59" s="54"/>
      <c r="AT59" s="54"/>
      <c r="AU59" s="54"/>
      <c r="AV59" s="54"/>
      <c r="AW59" s="54"/>
    </row>
    <row r="60" spans="2:49" ht="11.25" customHeight="1" x14ac:dyDescent="0.15">
      <c r="B60" s="55"/>
      <c r="C60" s="55"/>
      <c r="D60" s="61"/>
      <c r="E60" s="61"/>
      <c r="F60" s="61"/>
      <c r="G60" s="61"/>
      <c r="H60" s="61"/>
      <c r="I60" s="54"/>
      <c r="J60" s="54"/>
      <c r="K60" s="54"/>
      <c r="L60" s="54"/>
      <c r="M60" s="54"/>
      <c r="N60" s="54"/>
      <c r="O60" s="57"/>
      <c r="P60" s="57"/>
      <c r="Q60" s="57"/>
      <c r="R60" s="25"/>
      <c r="S60" s="57"/>
      <c r="T60" s="57"/>
      <c r="U60" s="57"/>
      <c r="V60" s="54"/>
      <c r="W60" s="54"/>
      <c r="X60" s="54"/>
      <c r="Y60" s="54"/>
      <c r="Z60" s="54"/>
      <c r="AA60" s="54"/>
      <c r="AB60" s="35"/>
      <c r="AC60" s="35"/>
      <c r="AD60" s="35"/>
      <c r="AE60" s="35"/>
      <c r="AF60" s="35"/>
      <c r="AG60" s="35"/>
      <c r="AH60" s="54"/>
      <c r="AI60" s="54"/>
      <c r="AJ60" s="54"/>
      <c r="AK60" s="54"/>
      <c r="AL60" s="54"/>
      <c r="AM60" s="54"/>
      <c r="AN60" s="29"/>
      <c r="AO60" s="29"/>
      <c r="AP60" s="29"/>
      <c r="AQ60" s="29"/>
      <c r="AR60" s="54"/>
      <c r="AS60" s="54"/>
      <c r="AT60" s="54"/>
      <c r="AU60" s="54"/>
      <c r="AV60" s="54"/>
      <c r="AW60" s="54"/>
    </row>
    <row r="61" spans="2:49" ht="11.25" customHeight="1" x14ac:dyDescent="0.15">
      <c r="B61" s="55"/>
      <c r="C61" s="55"/>
      <c r="D61" s="56"/>
      <c r="E61" s="56"/>
      <c r="F61" s="56"/>
      <c r="G61" s="56"/>
      <c r="H61" s="56"/>
      <c r="I61" s="54"/>
      <c r="J61" s="54"/>
      <c r="K61" s="54"/>
      <c r="L61" s="54"/>
      <c r="M61" s="54"/>
      <c r="N61" s="54"/>
      <c r="O61" s="57"/>
      <c r="P61" s="57"/>
      <c r="Q61" s="57"/>
      <c r="R61" s="25"/>
      <c r="S61" s="57"/>
      <c r="T61" s="57"/>
      <c r="U61" s="57"/>
      <c r="V61" s="54"/>
      <c r="W61" s="54"/>
      <c r="X61" s="54"/>
      <c r="Y61" s="54"/>
      <c r="Z61" s="54"/>
      <c r="AA61" s="54"/>
      <c r="AB61" s="35"/>
      <c r="AC61" s="35"/>
      <c r="AD61" s="35"/>
      <c r="AE61" s="35"/>
      <c r="AF61" s="35"/>
      <c r="AG61" s="35"/>
      <c r="AH61" s="54"/>
      <c r="AI61" s="54"/>
      <c r="AJ61" s="54"/>
      <c r="AK61" s="54"/>
      <c r="AL61" s="54"/>
      <c r="AM61" s="54"/>
      <c r="AN61" s="29"/>
      <c r="AO61" s="29"/>
      <c r="AP61" s="29"/>
      <c r="AQ61" s="29"/>
      <c r="AR61" s="54"/>
      <c r="AS61" s="54"/>
      <c r="AT61" s="54"/>
      <c r="AU61" s="54"/>
      <c r="AV61" s="54"/>
      <c r="AW61" s="54"/>
    </row>
    <row r="62" spans="2:49" ht="11.25" customHeight="1" x14ac:dyDescent="0.15">
      <c r="B62" s="55"/>
      <c r="C62" s="55"/>
      <c r="D62" s="56"/>
      <c r="E62" s="56"/>
      <c r="F62" s="56"/>
      <c r="G62" s="56"/>
      <c r="H62" s="56"/>
      <c r="I62" s="54"/>
      <c r="J62" s="54"/>
      <c r="K62" s="54"/>
      <c r="L62" s="54"/>
      <c r="M62" s="54"/>
      <c r="N62" s="54"/>
      <c r="O62" s="57"/>
      <c r="P62" s="57"/>
      <c r="Q62" s="57"/>
      <c r="R62" s="25"/>
      <c r="S62" s="57"/>
      <c r="T62" s="57"/>
      <c r="U62" s="57"/>
      <c r="V62" s="54"/>
      <c r="W62" s="54"/>
      <c r="X62" s="54"/>
      <c r="Y62" s="54"/>
      <c r="Z62" s="54"/>
      <c r="AA62" s="54"/>
      <c r="AB62" s="35"/>
      <c r="AC62" s="35"/>
      <c r="AD62" s="35"/>
      <c r="AE62" s="35"/>
      <c r="AF62" s="35"/>
      <c r="AG62" s="35"/>
      <c r="AH62" s="54"/>
      <c r="AI62" s="54"/>
      <c r="AJ62" s="54"/>
      <c r="AK62" s="54"/>
      <c r="AL62" s="54"/>
      <c r="AM62" s="54"/>
      <c r="AN62" s="29"/>
      <c r="AO62" s="29"/>
      <c r="AP62" s="29"/>
      <c r="AQ62" s="29"/>
      <c r="AR62" s="54"/>
      <c r="AS62" s="54"/>
      <c r="AT62" s="54"/>
      <c r="AU62" s="54"/>
      <c r="AV62" s="54"/>
      <c r="AW62" s="54"/>
    </row>
    <row r="63" spans="2:49" ht="11.25" customHeight="1" x14ac:dyDescent="0.15">
      <c r="B63" s="55"/>
      <c r="C63" s="55"/>
      <c r="D63" s="56"/>
      <c r="E63" s="56"/>
      <c r="F63" s="56"/>
      <c r="G63" s="56"/>
      <c r="H63" s="56"/>
      <c r="I63" s="54"/>
      <c r="J63" s="54"/>
      <c r="K63" s="54"/>
      <c r="L63" s="54"/>
      <c r="M63" s="54"/>
      <c r="N63" s="54"/>
      <c r="O63" s="57"/>
      <c r="P63" s="57"/>
      <c r="Q63" s="57"/>
      <c r="R63" s="25"/>
      <c r="S63" s="57"/>
      <c r="T63" s="57"/>
      <c r="U63" s="57"/>
      <c r="V63" s="54"/>
      <c r="W63" s="54"/>
      <c r="X63" s="54"/>
      <c r="Y63" s="54"/>
      <c r="Z63" s="54"/>
      <c r="AA63" s="54"/>
      <c r="AB63" s="35"/>
      <c r="AC63" s="35"/>
      <c r="AD63" s="35"/>
      <c r="AE63" s="35"/>
      <c r="AF63" s="35"/>
      <c r="AG63" s="35"/>
      <c r="AH63" s="54"/>
      <c r="AI63" s="54"/>
      <c r="AJ63" s="54"/>
      <c r="AK63" s="54"/>
      <c r="AL63" s="54"/>
      <c r="AM63" s="54"/>
      <c r="AN63" s="29"/>
      <c r="AO63" s="29"/>
      <c r="AP63" s="29"/>
      <c r="AQ63" s="29"/>
      <c r="AR63" s="54"/>
      <c r="AS63" s="54"/>
      <c r="AT63" s="54"/>
      <c r="AU63" s="54"/>
      <c r="AV63" s="54"/>
      <c r="AW63" s="54"/>
    </row>
    <row r="64" spans="2:49" ht="11.25" customHeight="1" x14ac:dyDescent="0.15">
      <c r="B64" s="55"/>
      <c r="C64" s="55"/>
      <c r="D64" s="56"/>
      <c r="E64" s="56"/>
      <c r="F64" s="56"/>
      <c r="G64" s="56"/>
      <c r="H64" s="56"/>
      <c r="I64" s="54"/>
      <c r="J64" s="54"/>
      <c r="K64" s="54"/>
      <c r="L64" s="54"/>
      <c r="M64" s="54"/>
      <c r="N64" s="54"/>
      <c r="O64" s="57"/>
      <c r="P64" s="57"/>
      <c r="Q64" s="57"/>
      <c r="R64" s="25"/>
      <c r="S64" s="57"/>
      <c r="T64" s="57"/>
      <c r="U64" s="57"/>
      <c r="V64" s="54"/>
      <c r="W64" s="54"/>
      <c r="X64" s="54"/>
      <c r="Y64" s="54"/>
      <c r="Z64" s="54"/>
      <c r="AA64" s="54"/>
      <c r="AB64" s="29"/>
      <c r="AC64" s="29"/>
      <c r="AD64" s="29"/>
      <c r="AE64" s="29"/>
      <c r="AF64" s="29"/>
      <c r="AG64" s="29"/>
      <c r="AH64" s="54"/>
      <c r="AI64" s="54"/>
      <c r="AJ64" s="54"/>
      <c r="AK64" s="54"/>
      <c r="AL64" s="54"/>
      <c r="AM64" s="54"/>
      <c r="AN64" s="29"/>
      <c r="AO64" s="29"/>
      <c r="AP64" s="29"/>
      <c r="AQ64" s="29"/>
      <c r="AR64" s="54"/>
      <c r="AS64" s="54"/>
      <c r="AT64" s="54"/>
      <c r="AU64" s="54"/>
      <c r="AV64" s="54"/>
      <c r="AW64" s="54"/>
    </row>
    <row r="65" spans="2:49" ht="11.25" customHeight="1" x14ac:dyDescent="0.15">
      <c r="B65" s="55"/>
      <c r="C65" s="55"/>
      <c r="D65" s="56"/>
      <c r="E65" s="56"/>
      <c r="F65" s="56"/>
      <c r="G65" s="56"/>
      <c r="H65" s="56"/>
      <c r="I65" s="54"/>
      <c r="J65" s="54"/>
      <c r="K65" s="54"/>
      <c r="L65" s="54"/>
      <c r="M65" s="54"/>
      <c r="N65" s="54"/>
      <c r="O65" s="57"/>
      <c r="P65" s="57"/>
      <c r="Q65" s="57"/>
      <c r="R65" s="25"/>
      <c r="S65" s="57"/>
      <c r="T65" s="57"/>
      <c r="U65" s="57"/>
      <c r="V65" s="54"/>
      <c r="W65" s="54"/>
      <c r="X65" s="54"/>
      <c r="Y65" s="54"/>
      <c r="Z65" s="54"/>
      <c r="AA65" s="54"/>
      <c r="AB65" s="29"/>
      <c r="AC65" s="29"/>
      <c r="AD65" s="29"/>
      <c r="AE65" s="29"/>
      <c r="AF65" s="29"/>
      <c r="AG65" s="35"/>
      <c r="AH65" s="54"/>
      <c r="AI65" s="54"/>
      <c r="AJ65" s="54"/>
      <c r="AK65" s="54"/>
      <c r="AL65" s="54"/>
      <c r="AM65" s="54"/>
      <c r="AN65" s="29"/>
      <c r="AO65" s="29"/>
      <c r="AP65" s="29"/>
      <c r="AQ65" s="29"/>
      <c r="AR65" s="54"/>
      <c r="AS65" s="54"/>
      <c r="AT65" s="54"/>
      <c r="AU65" s="54"/>
      <c r="AV65" s="54"/>
      <c r="AW65" s="54"/>
    </row>
    <row r="66" spans="2:49" ht="11.25" customHeight="1" x14ac:dyDescent="0.15">
      <c r="B66" s="55"/>
      <c r="C66" s="55"/>
      <c r="D66" s="56"/>
      <c r="E66" s="56"/>
      <c r="F66" s="56"/>
      <c r="G66" s="56"/>
      <c r="H66" s="56"/>
      <c r="I66" s="54"/>
      <c r="J66" s="54"/>
      <c r="K66" s="54"/>
      <c r="L66" s="54"/>
      <c r="M66" s="54"/>
      <c r="N66" s="54"/>
      <c r="O66" s="57"/>
      <c r="P66" s="57"/>
      <c r="Q66" s="57"/>
      <c r="R66" s="25"/>
      <c r="S66" s="57"/>
      <c r="T66" s="57"/>
      <c r="U66" s="57"/>
      <c r="V66" s="54"/>
      <c r="W66" s="54"/>
      <c r="X66" s="54"/>
      <c r="Y66" s="54"/>
      <c r="Z66" s="54"/>
      <c r="AA66" s="54"/>
      <c r="AB66" s="29"/>
      <c r="AC66" s="29"/>
      <c r="AD66" s="29"/>
      <c r="AE66" s="29"/>
      <c r="AF66" s="29"/>
      <c r="AG66" s="29"/>
      <c r="AH66" s="54"/>
      <c r="AI66" s="54"/>
      <c r="AJ66" s="54"/>
      <c r="AK66" s="54"/>
      <c r="AL66" s="54"/>
      <c r="AM66" s="54"/>
      <c r="AN66" s="29"/>
      <c r="AO66" s="29"/>
      <c r="AP66" s="29"/>
      <c r="AQ66" s="29"/>
      <c r="AR66" s="54"/>
      <c r="AS66" s="54"/>
      <c r="AT66" s="54"/>
      <c r="AU66" s="54"/>
      <c r="AV66" s="54"/>
      <c r="AW66" s="54"/>
    </row>
    <row r="67" spans="2:49" ht="9" customHeight="1" x14ac:dyDescent="0.15">
      <c r="B67" s="1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  <c r="AS67" s="21"/>
      <c r="AT67" s="21"/>
      <c r="AU67" s="21"/>
      <c r="AV67" s="21"/>
      <c r="AW67" s="21"/>
    </row>
    <row r="68" spans="2:49" ht="9" customHeight="1" x14ac:dyDescent="0.15">
      <c r="B68" s="1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2"/>
      <c r="AS68" s="11"/>
      <c r="AT68" s="11"/>
      <c r="AU68" s="11"/>
      <c r="AV68" s="11"/>
      <c r="AW68" s="11"/>
    </row>
    <row r="69" spans="2:49" ht="9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2"/>
      <c r="AS69" s="11"/>
      <c r="AT69" s="11"/>
      <c r="AU69" s="11"/>
      <c r="AV69" s="11"/>
      <c r="AW69" s="11"/>
    </row>
    <row r="70" spans="2:49" ht="9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2"/>
      <c r="AS70" s="11"/>
      <c r="AT70" s="11"/>
      <c r="AU70" s="11"/>
      <c r="AV70" s="11"/>
      <c r="AW70" s="11"/>
    </row>
    <row r="71" spans="2:49" ht="9" customHeight="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2"/>
      <c r="AS71" s="11"/>
      <c r="AT71" s="11"/>
      <c r="AU71" s="11"/>
      <c r="AV71" s="11"/>
      <c r="AW71" s="11"/>
    </row>
    <row r="72" spans="2:49" ht="9" customHeight="1" x14ac:dyDescent="0.15">
      <c r="AR72" s="3"/>
    </row>
  </sheetData>
  <mergeCells count="336">
    <mergeCell ref="K2:M3"/>
    <mergeCell ref="N2:O3"/>
    <mergeCell ref="Q2:AA3"/>
    <mergeCell ref="AB2:AE3"/>
    <mergeCell ref="AG2:AY3"/>
    <mergeCell ref="B5:D7"/>
    <mergeCell ref="E5:G7"/>
    <mergeCell ref="H5:L7"/>
    <mergeCell ref="M5:Q7"/>
    <mergeCell ref="R5:V7"/>
    <mergeCell ref="W5:AA7"/>
    <mergeCell ref="AB5:AF7"/>
    <mergeCell ref="AG5:AK7"/>
    <mergeCell ref="AL5:AP7"/>
    <mergeCell ref="AQ5:AR7"/>
    <mergeCell ref="AS5:AT7"/>
    <mergeCell ref="AU5:AV7"/>
    <mergeCell ref="AW5:AY7"/>
    <mergeCell ref="AZ5:BA7"/>
    <mergeCell ref="BB5:BB7"/>
    <mergeCell ref="BD5:BD7"/>
    <mergeCell ref="BE5:BE7"/>
    <mergeCell ref="BF5:BF7"/>
    <mergeCell ref="BJ5:BJ7"/>
    <mergeCell ref="B8:B9"/>
    <mergeCell ref="C8:G9"/>
    <mergeCell ref="H8:L9"/>
    <mergeCell ref="M8:N9"/>
    <mergeCell ref="P8:Q9"/>
    <mergeCell ref="R8:S9"/>
    <mergeCell ref="U8:V9"/>
    <mergeCell ref="W8:X9"/>
    <mergeCell ref="Z8:AA9"/>
    <mergeCell ref="AB8:AC9"/>
    <mergeCell ref="AE8:AF9"/>
    <mergeCell ref="AG8:AH9"/>
    <mergeCell ref="AJ8:AK9"/>
    <mergeCell ref="AL8:AM9"/>
    <mergeCell ref="AO8:AP9"/>
    <mergeCell ref="AQ8:AR9"/>
    <mergeCell ref="AS8:AT9"/>
    <mergeCell ref="AU8:AV9"/>
    <mergeCell ref="AW8:AY9"/>
    <mergeCell ref="AZ8:BA9"/>
    <mergeCell ref="BB8:BB9"/>
    <mergeCell ref="BD8:BD9"/>
    <mergeCell ref="BE8:BE9"/>
    <mergeCell ref="BF8:BF9"/>
    <mergeCell ref="BI8:BI9"/>
    <mergeCell ref="BJ8:BJ9"/>
    <mergeCell ref="BK8:BK9"/>
    <mergeCell ref="BL8:BL9"/>
    <mergeCell ref="B10:B11"/>
    <mergeCell ref="C10:G11"/>
    <mergeCell ref="H10:I11"/>
    <mergeCell ref="K10:L11"/>
    <mergeCell ref="M10:Q11"/>
    <mergeCell ref="R10:S11"/>
    <mergeCell ref="U10:V11"/>
    <mergeCell ref="W10:X11"/>
    <mergeCell ref="Z10:AA11"/>
    <mergeCell ref="AB10:AC11"/>
    <mergeCell ref="AE10:AF11"/>
    <mergeCell ref="AG10:AH11"/>
    <mergeCell ref="AJ10:AK11"/>
    <mergeCell ref="AL10:AM11"/>
    <mergeCell ref="AO10:AP11"/>
    <mergeCell ref="AQ10:AR11"/>
    <mergeCell ref="AS10:AT11"/>
    <mergeCell ref="AU10:AV11"/>
    <mergeCell ref="AW10:AY11"/>
    <mergeCell ref="AZ10:BA11"/>
    <mergeCell ref="BB10:BB11"/>
    <mergeCell ref="BD10:BD11"/>
    <mergeCell ref="BE10:BE11"/>
    <mergeCell ref="BF10:BF11"/>
    <mergeCell ref="BI10:BI11"/>
    <mergeCell ref="BJ10:BJ11"/>
    <mergeCell ref="BK10:BK11"/>
    <mergeCell ref="B12:B13"/>
    <mergeCell ref="C12:G13"/>
    <mergeCell ref="H12:I13"/>
    <mergeCell ref="K12:L13"/>
    <mergeCell ref="M12:N13"/>
    <mergeCell ref="P12:Q13"/>
    <mergeCell ref="R12:V13"/>
    <mergeCell ref="W12:X13"/>
    <mergeCell ref="Z12:AA13"/>
    <mergeCell ref="AB12:AC13"/>
    <mergeCell ref="AE12:AF13"/>
    <mergeCell ref="AG12:AH13"/>
    <mergeCell ref="AJ12:AK13"/>
    <mergeCell ref="AL12:AM13"/>
    <mergeCell ref="AO12:AP13"/>
    <mergeCell ref="AQ12:AR13"/>
    <mergeCell ref="AS12:AT13"/>
    <mergeCell ref="AU12:AV13"/>
    <mergeCell ref="AW12:AY13"/>
    <mergeCell ref="AZ12:BA13"/>
    <mergeCell ref="BB12:BB13"/>
    <mergeCell ref="BD12:BD13"/>
    <mergeCell ref="BE12:BE13"/>
    <mergeCell ref="BF12:BF13"/>
    <mergeCell ref="BI12:BI13"/>
    <mergeCell ref="BJ12:BJ13"/>
    <mergeCell ref="BK12:BK13"/>
    <mergeCell ref="B14:B15"/>
    <mergeCell ref="C14:G15"/>
    <mergeCell ref="H14:I15"/>
    <mergeCell ref="K14:L15"/>
    <mergeCell ref="M14:N15"/>
    <mergeCell ref="P14:Q15"/>
    <mergeCell ref="R14:S15"/>
    <mergeCell ref="U14:V15"/>
    <mergeCell ref="W14:AA15"/>
    <mergeCell ref="AB14:AC15"/>
    <mergeCell ref="AE14:AF15"/>
    <mergeCell ref="AG14:AH15"/>
    <mergeCell ref="AJ14:AK15"/>
    <mergeCell ref="AL14:AM15"/>
    <mergeCell ref="AO14:AP15"/>
    <mergeCell ref="AQ14:AR15"/>
    <mergeCell ref="AS14:AT15"/>
    <mergeCell ref="AU14:AV15"/>
    <mergeCell ref="AW14:AY15"/>
    <mergeCell ref="AZ14:BA15"/>
    <mergeCell ref="BB14:BB15"/>
    <mergeCell ref="BD14:BD15"/>
    <mergeCell ref="BE14:BE15"/>
    <mergeCell ref="BF14:BF15"/>
    <mergeCell ref="BI14:BI15"/>
    <mergeCell ref="BJ14:BJ15"/>
    <mergeCell ref="BI19:BI20"/>
    <mergeCell ref="BJ19:BJ20"/>
    <mergeCell ref="BK19:BK20"/>
    <mergeCell ref="BK14:BK15"/>
    <mergeCell ref="B16:B17"/>
    <mergeCell ref="C16:G17"/>
    <mergeCell ref="H16:I17"/>
    <mergeCell ref="K16:L17"/>
    <mergeCell ref="M16:N17"/>
    <mergeCell ref="P16:Q17"/>
    <mergeCell ref="R16:S17"/>
    <mergeCell ref="AW16:AY17"/>
    <mergeCell ref="U16:V17"/>
    <mergeCell ref="W16:X17"/>
    <mergeCell ref="Z16:AA17"/>
    <mergeCell ref="AB16:AF17"/>
    <mergeCell ref="AG16:AH17"/>
    <mergeCell ref="AJ16:AK17"/>
    <mergeCell ref="BB16:BB17"/>
    <mergeCell ref="BD16:BD17"/>
    <mergeCell ref="BE16:BE17"/>
    <mergeCell ref="BF16:BF17"/>
    <mergeCell ref="BI16:BI17"/>
    <mergeCell ref="AL16:AM17"/>
    <mergeCell ref="AU16:AV17"/>
    <mergeCell ref="BJ16:BJ17"/>
    <mergeCell ref="BK16:BK17"/>
    <mergeCell ref="H18:L18"/>
    <mergeCell ref="M18:Q18"/>
    <mergeCell ref="R18:V18"/>
    <mergeCell ref="W18:AA18"/>
    <mergeCell ref="AB18:AF18"/>
    <mergeCell ref="AG18:AK18"/>
    <mergeCell ref="AL18:AP18"/>
    <mergeCell ref="AZ16:BA17"/>
    <mergeCell ref="AO16:AP17"/>
    <mergeCell ref="AQ16:AR17"/>
    <mergeCell ref="AS16:AT17"/>
    <mergeCell ref="B19:G20"/>
    <mergeCell ref="H19:I20"/>
    <mergeCell ref="K19:L20"/>
    <mergeCell ref="M19:N20"/>
    <mergeCell ref="P19:Q20"/>
    <mergeCell ref="R19:S20"/>
    <mergeCell ref="U19:V20"/>
    <mergeCell ref="W19:X20"/>
    <mergeCell ref="Z19:AA20"/>
    <mergeCell ref="AB19:AC20"/>
    <mergeCell ref="AE19:AF20"/>
    <mergeCell ref="AG19:AH20"/>
    <mergeCell ref="AJ19:AK20"/>
    <mergeCell ref="AL19:AM20"/>
    <mergeCell ref="AO19:AP20"/>
    <mergeCell ref="BD19:BD20"/>
    <mergeCell ref="BE19:BE20"/>
    <mergeCell ref="BF19:BF20"/>
    <mergeCell ref="BL21:BL22"/>
    <mergeCell ref="H23:BA24"/>
    <mergeCell ref="BH23:BH24"/>
    <mergeCell ref="BI23:BI24"/>
    <mergeCell ref="BJ23:BJ24"/>
    <mergeCell ref="BK23:BK24"/>
    <mergeCell ref="H27:BA28"/>
    <mergeCell ref="AH29:AW30"/>
    <mergeCell ref="C31:M32"/>
    <mergeCell ref="AH31:AM32"/>
    <mergeCell ref="AR31:AW32"/>
    <mergeCell ref="B21:D28"/>
    <mergeCell ref="E21:G28"/>
    <mergeCell ref="H21:BA22"/>
    <mergeCell ref="BI21:BI22"/>
    <mergeCell ref="BJ21:BJ22"/>
    <mergeCell ref="BK21:BK22"/>
    <mergeCell ref="H25:BA26"/>
    <mergeCell ref="B33:C34"/>
    <mergeCell ref="D33:H34"/>
    <mergeCell ref="I33:N34"/>
    <mergeCell ref="O33:Q34"/>
    <mergeCell ref="S33:U34"/>
    <mergeCell ref="V33:AA34"/>
    <mergeCell ref="AH33:AM34"/>
    <mergeCell ref="AR33:AW34"/>
    <mergeCell ref="B35:C36"/>
    <mergeCell ref="D35:H36"/>
    <mergeCell ref="I35:N36"/>
    <mergeCell ref="O35:Q36"/>
    <mergeCell ref="S35:U36"/>
    <mergeCell ref="V35:AA36"/>
    <mergeCell ref="AH35:AM36"/>
    <mergeCell ref="AR35:AW36"/>
    <mergeCell ref="B37:C38"/>
    <mergeCell ref="D37:H38"/>
    <mergeCell ref="I37:N38"/>
    <mergeCell ref="O37:Q38"/>
    <mergeCell ref="S37:U38"/>
    <mergeCell ref="V37:AA38"/>
    <mergeCell ref="AH37:AM38"/>
    <mergeCell ref="AR37:AW38"/>
    <mergeCell ref="B39:C40"/>
    <mergeCell ref="D39:H40"/>
    <mergeCell ref="I39:N40"/>
    <mergeCell ref="O39:Q40"/>
    <mergeCell ref="S39:U40"/>
    <mergeCell ref="V39:AA40"/>
    <mergeCell ref="AH39:AM40"/>
    <mergeCell ref="AR39:AW40"/>
    <mergeCell ref="B41:C42"/>
    <mergeCell ref="D41:H42"/>
    <mergeCell ref="I41:N42"/>
    <mergeCell ref="O41:Q42"/>
    <mergeCell ref="S41:U42"/>
    <mergeCell ref="V41:AA42"/>
    <mergeCell ref="AH41:AM42"/>
    <mergeCell ref="AR41:AW42"/>
    <mergeCell ref="B43:C44"/>
    <mergeCell ref="D43:H44"/>
    <mergeCell ref="I43:N44"/>
    <mergeCell ref="O43:Q44"/>
    <mergeCell ref="S43:U44"/>
    <mergeCell ref="V43:AA44"/>
    <mergeCell ref="AH43:AM44"/>
    <mergeCell ref="AR43:AW44"/>
    <mergeCell ref="C45:M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9:C50"/>
    <mergeCell ref="D49:H50"/>
    <mergeCell ref="I49:N50"/>
    <mergeCell ref="O49:Q50"/>
    <mergeCell ref="S49:U50"/>
    <mergeCell ref="V49:AA50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53:C54"/>
    <mergeCell ref="D53:H54"/>
    <mergeCell ref="I53:N54"/>
    <mergeCell ref="O53:Q54"/>
    <mergeCell ref="S53:U54"/>
    <mergeCell ref="V53:AA54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7:C58"/>
    <mergeCell ref="D57:H58"/>
    <mergeCell ref="I57:N58"/>
    <mergeCell ref="O57:Q58"/>
    <mergeCell ref="S57:U58"/>
    <mergeCell ref="V57:AA58"/>
    <mergeCell ref="AH57:AM58"/>
    <mergeCell ref="AR57:AW58"/>
    <mergeCell ref="B59:C60"/>
    <mergeCell ref="D59:H60"/>
    <mergeCell ref="I59:N60"/>
    <mergeCell ref="O59:Q60"/>
    <mergeCell ref="S59:U60"/>
    <mergeCell ref="V59:AA60"/>
    <mergeCell ref="AH59:AM60"/>
    <mergeCell ref="AR59:AW60"/>
    <mergeCell ref="B61:C62"/>
    <mergeCell ref="D61:H62"/>
    <mergeCell ref="I61:N62"/>
    <mergeCell ref="O61:Q62"/>
    <mergeCell ref="S61:U62"/>
    <mergeCell ref="V61:AA62"/>
    <mergeCell ref="AH61:AM62"/>
    <mergeCell ref="AR61:AW62"/>
    <mergeCell ref="AR65:AW66"/>
    <mergeCell ref="B63:C64"/>
    <mergeCell ref="D63:H64"/>
    <mergeCell ref="I63:N64"/>
    <mergeCell ref="O63:Q64"/>
    <mergeCell ref="S63:U64"/>
    <mergeCell ref="V63:AA64"/>
    <mergeCell ref="C67:N68"/>
    <mergeCell ref="AH63:AM64"/>
    <mergeCell ref="AR63:AW64"/>
    <mergeCell ref="B65:C66"/>
    <mergeCell ref="D65:H66"/>
    <mergeCell ref="I65:N66"/>
    <mergeCell ref="O65:Q66"/>
    <mergeCell ref="S65:U66"/>
    <mergeCell ref="V65:AA66"/>
    <mergeCell ref="AH65:AM66"/>
  </mergeCells>
  <phoneticPr fontId="3"/>
  <conditionalFormatting sqref="AB8:AB14 R8:S11 W8:X13 AC8:AC13 M8 AL8:AM17 M12:N17 R14:S17 W16:X17 H10:I17 AG8:AH17">
    <cfRule type="expression" dxfId="139" priority="69" stopIfTrue="1">
      <formula>H8&gt;K8</formula>
    </cfRule>
    <cfRule type="expression" dxfId="138" priority="70" stopIfTrue="1">
      <formula>H8=K8</formula>
    </cfRule>
  </conditionalFormatting>
  <conditionalFormatting sqref="P8:Q9 U8:V11 Z8:AA13 AE8:AF15 AO8:AP17 P12:Q17 U14:V17 Z16:AA17 K10:L17 AJ8:AK17">
    <cfRule type="expression" dxfId="137" priority="67" stopIfTrue="1">
      <formula>H8=K8</formula>
    </cfRule>
    <cfRule type="expression" dxfId="136" priority="68" stopIfTrue="1">
      <formula>H8&lt;K8</formula>
    </cfRule>
  </conditionalFormatting>
  <conditionalFormatting sqref="O33:Q44 O47:Q66">
    <cfRule type="expression" dxfId="135" priority="65" stopIfTrue="1">
      <formula>O33&gt;S33</formula>
    </cfRule>
    <cfRule type="expression" dxfId="134" priority="66" stopIfTrue="1">
      <formula>O33=S33</formula>
    </cfRule>
  </conditionalFormatting>
  <conditionalFormatting sqref="S33:U44 S47:U66">
    <cfRule type="expression" dxfId="133" priority="63" stopIfTrue="1">
      <formula>S33&gt;O33</formula>
    </cfRule>
    <cfRule type="expression" dxfId="132" priority="64" stopIfTrue="1">
      <formula>S33=O33</formula>
    </cfRule>
  </conditionalFormatting>
  <conditionalFormatting sqref="C8:E17">
    <cfRule type="expression" dxfId="131" priority="60" stopIfTrue="1">
      <formula>AZ8=1</formula>
    </cfRule>
    <cfRule type="expression" dxfId="130" priority="61" stopIfTrue="1">
      <formula>AZ8=2</formula>
    </cfRule>
    <cfRule type="expression" dxfId="129" priority="62" stopIfTrue="1">
      <formula>AZ8=3</formula>
    </cfRule>
  </conditionalFormatting>
  <conditionalFormatting sqref="F8:G17">
    <cfRule type="expression" dxfId="128" priority="57" stopIfTrue="1">
      <formula>#REF!=1</formula>
    </cfRule>
    <cfRule type="expression" dxfId="127" priority="58" stopIfTrue="1">
      <formula>#REF!=2</formula>
    </cfRule>
    <cfRule type="expression" dxfId="126" priority="59" stopIfTrue="1">
      <formula>#REF!=3</formula>
    </cfRule>
  </conditionalFormatting>
  <conditionalFormatting sqref="BI21:BL21">
    <cfRule type="expression" dxfId="125" priority="56" stopIfTrue="1">
      <formula>BI21=FALSE</formula>
    </cfRule>
  </conditionalFormatting>
  <conditionalFormatting sqref="AZ8 AZ10 AZ12 AZ14 AZ16">
    <cfRule type="expression" dxfId="124" priority="53" stopIfTrue="1">
      <formula>$AZ$8=1</formula>
    </cfRule>
    <cfRule type="expression" dxfId="123" priority="54" stopIfTrue="1">
      <formula>$AZ$8=2</formula>
    </cfRule>
    <cfRule type="expression" dxfId="122" priority="55" stopIfTrue="1">
      <formula>$AZ$8=3</formula>
    </cfRule>
  </conditionalFormatting>
  <conditionalFormatting sqref="AZ10">
    <cfRule type="expression" dxfId="121" priority="50" stopIfTrue="1">
      <formula>$AZ$10=1</formula>
    </cfRule>
    <cfRule type="expression" dxfId="120" priority="51" stopIfTrue="1">
      <formula>$AZ$10=2</formula>
    </cfRule>
    <cfRule type="expression" dxfId="119" priority="52" stopIfTrue="1">
      <formula>$AZ$10=3</formula>
    </cfRule>
  </conditionalFormatting>
  <conditionalFormatting sqref="AZ12">
    <cfRule type="expression" dxfId="118" priority="47" stopIfTrue="1">
      <formula>$AZ$12=1</formula>
    </cfRule>
    <cfRule type="expression" dxfId="117" priority="48" stopIfTrue="1">
      <formula>$AZ$12=2</formula>
    </cfRule>
    <cfRule type="expression" dxfId="116" priority="49" stopIfTrue="1">
      <formula>$AZ$12=3</formula>
    </cfRule>
  </conditionalFormatting>
  <conditionalFormatting sqref="AZ14">
    <cfRule type="expression" dxfId="115" priority="44" stopIfTrue="1">
      <formula>$AZ$14=1</formula>
    </cfRule>
    <cfRule type="expression" dxfId="114" priority="45" stopIfTrue="1">
      <formula>$AZ$14=2</formula>
    </cfRule>
    <cfRule type="expression" dxfId="113" priority="46" stopIfTrue="1">
      <formula>$AZ$14=3</formula>
    </cfRule>
  </conditionalFormatting>
  <conditionalFormatting sqref="H19 AL19 AD19:AE19 W19 O19:P19 AG19 AI19:AJ19 Y19:Z19 AB19 AN19:AO19 BI21:BL21 R19 T19:U19 J19:K19 M19">
    <cfRule type="expression" dxfId="112" priority="43" stopIfTrue="1">
      <formula>$H$19=FALSE</formula>
    </cfRule>
  </conditionalFormatting>
  <conditionalFormatting sqref="K19:L20 P19:Q20 U19:V20 Z19:AA20 AE19:AF20 AJ19:AK20 AO19:AP20">
    <cfRule type="expression" dxfId="111" priority="42" stopIfTrue="1">
      <formula>$K$19=FALSE</formula>
    </cfRule>
  </conditionalFormatting>
  <conditionalFormatting sqref="M19:N20">
    <cfRule type="expression" dxfId="110" priority="41" stopIfTrue="1">
      <formula>$M$19=FALSE</formula>
    </cfRule>
  </conditionalFormatting>
  <conditionalFormatting sqref="P19:Q20">
    <cfRule type="expression" dxfId="109" priority="40" stopIfTrue="1">
      <formula>$P$19=FALSE</formula>
    </cfRule>
  </conditionalFormatting>
  <conditionalFormatting sqref="R19:S20">
    <cfRule type="expression" dxfId="108" priority="39" stopIfTrue="1">
      <formula>$R$19=FALSE</formula>
    </cfRule>
  </conditionalFormatting>
  <conditionalFormatting sqref="U19:V20">
    <cfRule type="expression" dxfId="107" priority="38" stopIfTrue="1">
      <formula>$U$19=FALSE</formula>
    </cfRule>
  </conditionalFormatting>
  <conditionalFormatting sqref="W19:X20">
    <cfRule type="expression" dxfId="106" priority="37" stopIfTrue="1">
      <formula>$W$19=FALSE</formula>
    </cfRule>
  </conditionalFormatting>
  <conditionalFormatting sqref="Z19:AA20">
    <cfRule type="expression" dxfId="105" priority="36" stopIfTrue="1">
      <formula>$Z$19=FALSE</formula>
    </cfRule>
  </conditionalFormatting>
  <conditionalFormatting sqref="W19:X20 Z19:AC20">
    <cfRule type="expression" dxfId="104" priority="35" stopIfTrue="1">
      <formula>$AB$19=FALSE</formula>
    </cfRule>
  </conditionalFormatting>
  <conditionalFormatting sqref="AE19:AF20">
    <cfRule type="expression" dxfId="103" priority="34" stopIfTrue="1">
      <formula>$AE$19=FALSE</formula>
    </cfRule>
  </conditionalFormatting>
  <conditionalFormatting sqref="AG19:AH20">
    <cfRule type="expression" dxfId="102" priority="33" stopIfTrue="1">
      <formula>$AG$19=FALSE</formula>
    </cfRule>
  </conditionalFormatting>
  <conditionalFormatting sqref="AJ19:AK20">
    <cfRule type="expression" dxfId="101" priority="32" stopIfTrue="1">
      <formula>$AJ$19=FALSE</formula>
    </cfRule>
  </conditionalFormatting>
  <conditionalFormatting sqref="AL19:AM20">
    <cfRule type="expression" dxfId="100" priority="31" stopIfTrue="1">
      <formula>$AL$19=FALSE</formula>
    </cfRule>
  </conditionalFormatting>
  <conditionalFormatting sqref="AO19:AP20">
    <cfRule type="expression" dxfId="99" priority="30" stopIfTrue="1">
      <formula>$AO$19=FALSE</formula>
    </cfRule>
  </conditionalFormatting>
  <conditionalFormatting sqref="AZ8 AZ10 AZ12 AZ14 AZ16">
    <cfRule type="expression" dxfId="98" priority="27" stopIfTrue="1">
      <formula>$AZ$16=1</formula>
    </cfRule>
    <cfRule type="expression" dxfId="97" priority="28" stopIfTrue="1">
      <formula>$AZ$16=2</formula>
    </cfRule>
    <cfRule type="expression" dxfId="96" priority="29" stopIfTrue="1">
      <formula>$AZ$16=3</formula>
    </cfRule>
  </conditionalFormatting>
  <conditionalFormatting sqref="C16:E17">
    <cfRule type="expression" dxfId="95" priority="24" stopIfTrue="1">
      <formula>AZ16=1</formula>
    </cfRule>
    <cfRule type="expression" dxfId="94" priority="25" stopIfTrue="1">
      <formula>AZ16=2</formula>
    </cfRule>
    <cfRule type="expression" dxfId="93" priority="26" stopIfTrue="1">
      <formula>AZ16=3</formula>
    </cfRule>
  </conditionalFormatting>
  <conditionalFormatting sqref="AZ8 AZ10 AZ12 AZ14 AZ16">
    <cfRule type="expression" dxfId="92" priority="21" stopIfTrue="1">
      <formula>$BA$8=1</formula>
    </cfRule>
    <cfRule type="expression" dxfId="91" priority="22" stopIfTrue="1">
      <formula>$BA$8=2</formula>
    </cfRule>
    <cfRule type="expression" dxfId="90" priority="23" stopIfTrue="1">
      <formula>$BA$8=3</formula>
    </cfRule>
  </conditionalFormatting>
  <conditionalFormatting sqref="AZ10">
    <cfRule type="expression" dxfId="89" priority="18" stopIfTrue="1">
      <formula>$BA$10=1</formula>
    </cfRule>
    <cfRule type="expression" dxfId="88" priority="19" stopIfTrue="1">
      <formula>$BA$10=2</formula>
    </cfRule>
    <cfRule type="expression" dxfId="87" priority="20" stopIfTrue="1">
      <formula>$BA$10=3</formula>
    </cfRule>
  </conditionalFormatting>
  <conditionalFormatting sqref="AZ12">
    <cfRule type="expression" dxfId="86" priority="15" stopIfTrue="1">
      <formula>$BA$12=1</formula>
    </cfRule>
    <cfRule type="expression" dxfId="85" priority="16" stopIfTrue="1">
      <formula>$BA$12=2</formula>
    </cfRule>
    <cfRule type="expression" dxfId="84" priority="17" stopIfTrue="1">
      <formula>$BA$12=3</formula>
    </cfRule>
  </conditionalFormatting>
  <conditionalFormatting sqref="AZ14">
    <cfRule type="expression" dxfId="83" priority="12" stopIfTrue="1">
      <formula>$BA$14=1</formula>
    </cfRule>
    <cfRule type="expression" dxfId="82" priority="13" stopIfTrue="1">
      <formula>$BA$14=2</formula>
    </cfRule>
    <cfRule type="expression" dxfId="81" priority="14" stopIfTrue="1">
      <formula>$BA$14=3</formula>
    </cfRule>
  </conditionalFormatting>
  <conditionalFormatting sqref="AZ8 AZ10 AZ12 AZ14 AZ16">
    <cfRule type="expression" dxfId="80" priority="9" stopIfTrue="1">
      <formula>$BA$16=1</formula>
    </cfRule>
    <cfRule type="expression" dxfId="79" priority="10" stopIfTrue="1">
      <formula>$BA$16=2</formula>
    </cfRule>
    <cfRule type="expression" dxfId="78" priority="11" stopIfTrue="1">
      <formula>$BA$16=3</formula>
    </cfRule>
  </conditionalFormatting>
  <conditionalFormatting sqref="AO16:AP17">
    <cfRule type="expression" dxfId="77" priority="7" stopIfTrue="1">
      <formula>AL16=AO16</formula>
    </cfRule>
    <cfRule type="expression" dxfId="76" priority="8" stopIfTrue="1">
      <formula>AL16&lt;AO16</formula>
    </cfRule>
  </conditionalFormatting>
  <conditionalFormatting sqref="BI21:BL21 BI8:BK17 BL8:BL9 AZ8 AZ10 AZ12 AZ14 AZ16">
    <cfRule type="expression" dxfId="75" priority="5" stopIfTrue="1">
      <formula>AZ8=1</formula>
    </cfRule>
    <cfRule type="expression" dxfId="74" priority="6" stopIfTrue="1">
      <formula>AZ8=2</formula>
    </cfRule>
  </conditionalFormatting>
  <conditionalFormatting sqref="B5">
    <cfRule type="expression" dxfId="73" priority="3" stopIfTrue="1">
      <formula>B5&gt;E5</formula>
    </cfRule>
    <cfRule type="expression" dxfId="72" priority="4" stopIfTrue="1">
      <formula>B5=E5</formula>
    </cfRule>
  </conditionalFormatting>
  <conditionalFormatting sqref="AJ16:AK17">
    <cfRule type="expression" dxfId="71" priority="1" stopIfTrue="1">
      <formula>AG16=AJ16</formula>
    </cfRule>
    <cfRule type="expression" dxfId="70" priority="2" stopIfTrue="1">
      <formula>AG16&lt;AJ16</formula>
    </cfRule>
  </conditionalFormatting>
  <printOptions horizontalCentered="1" verticalCentered="1"/>
  <pageMargins left="0.78740157480314965" right="0" top="0.19685039370078741" bottom="0.19685039370078741" header="0.51181102362204722" footer="0.51181102362204722"/>
  <pageSetup paperSize="9" scale="93" orientation="portrait" horizontalDpi="4294967293" r:id="rId1"/>
  <headerFooter alignWithMargins="0"/>
  <colBreaks count="1" manualBreakCount="1">
    <brk id="5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72"/>
  <sheetViews>
    <sheetView view="pageBreakPreview" zoomScale="85" zoomScaleNormal="100" zoomScaleSheetLayoutView="85" workbookViewId="0">
      <selection activeCell="BI33" sqref="BI33"/>
    </sheetView>
  </sheetViews>
  <sheetFormatPr defaultColWidth="1.875" defaultRowHeight="9" customHeight="1" x14ac:dyDescent="0.1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2.625" style="1" customWidth="1"/>
    <col min="55" max="55" width="3.75" style="1" customWidth="1"/>
    <col min="56" max="57" width="4.125" style="1" customWidth="1"/>
    <col min="58" max="58" width="8.625" style="1" bestFit="1" customWidth="1"/>
    <col min="59" max="59" width="1.875" style="1"/>
    <col min="60" max="60" width="3.375" style="1" bestFit="1" customWidth="1"/>
    <col min="61" max="61" width="5.25" style="1" bestFit="1" customWidth="1"/>
    <col min="62" max="62" width="9" style="1" bestFit="1" customWidth="1"/>
    <col min="63" max="63" width="8.375" style="1" bestFit="1" customWidth="1"/>
    <col min="64" max="64" width="8.375" style="1" customWidth="1"/>
    <col min="65" max="16384" width="1.875" style="1"/>
  </cols>
  <sheetData>
    <row r="1" spans="2:64" ht="9" customHeight="1" thickBot="1" x14ac:dyDescent="0.2"/>
    <row r="2" spans="2:64" ht="12.75" customHeight="1" x14ac:dyDescent="0.15">
      <c r="K2" s="148" t="s">
        <v>62</v>
      </c>
      <c r="L2" s="149"/>
      <c r="M2" s="150"/>
      <c r="N2" s="154" t="s">
        <v>0</v>
      </c>
      <c r="O2" s="155"/>
      <c r="P2" s="2"/>
      <c r="Q2" s="157" t="s">
        <v>91</v>
      </c>
      <c r="R2" s="158"/>
      <c r="S2" s="158"/>
      <c r="T2" s="158"/>
      <c r="U2" s="158"/>
      <c r="V2" s="158"/>
      <c r="W2" s="158"/>
      <c r="X2" s="158"/>
      <c r="Y2" s="158"/>
      <c r="Z2" s="158"/>
      <c r="AA2" s="159"/>
      <c r="AB2" s="163" t="s">
        <v>1</v>
      </c>
      <c r="AC2" s="164"/>
      <c r="AD2" s="164"/>
      <c r="AE2" s="164"/>
      <c r="AF2" s="4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spans="2:64" ht="12.75" customHeight="1" thickBot="1" x14ac:dyDescent="0.2">
      <c r="K3" s="151"/>
      <c r="L3" s="152"/>
      <c r="M3" s="153"/>
      <c r="N3" s="156"/>
      <c r="O3" s="155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2"/>
      <c r="AB3" s="163"/>
      <c r="AC3" s="164"/>
      <c r="AD3" s="164"/>
      <c r="AE3" s="164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</row>
    <row r="4" spans="2:64" ht="12.75" customHeight="1" x14ac:dyDescent="0.15">
      <c r="K4" s="24"/>
      <c r="L4" s="23"/>
      <c r="M4" s="23"/>
      <c r="N4" s="23"/>
      <c r="O4" s="23"/>
      <c r="Q4" s="24"/>
      <c r="R4" s="24"/>
      <c r="S4" s="24"/>
      <c r="T4" s="24"/>
      <c r="U4" s="24"/>
      <c r="V4" s="24"/>
      <c r="W4" s="24"/>
      <c r="X4" s="24"/>
      <c r="Y4" s="23"/>
      <c r="Z4" s="23"/>
      <c r="AA4" s="23"/>
      <c r="AB4" s="8"/>
      <c r="AC4" s="8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64" ht="9" customHeight="1" x14ac:dyDescent="0.15">
      <c r="B5" s="166" t="str">
        <f>IF(ISBLANK($K$2),"",$K$2)</f>
        <v>Ｅ</v>
      </c>
      <c r="C5" s="167"/>
      <c r="D5" s="167"/>
      <c r="E5" s="172" t="s">
        <v>0</v>
      </c>
      <c r="F5" s="173"/>
      <c r="G5" s="121"/>
      <c r="H5" s="130" t="str">
        <f>C8</f>
        <v>1ＦＣ長野</v>
      </c>
      <c r="I5" s="175"/>
      <c r="J5" s="175"/>
      <c r="K5" s="175"/>
      <c r="L5" s="176"/>
      <c r="M5" s="130" t="str">
        <f>C10</f>
        <v>2 FC京ヶ島</v>
      </c>
      <c r="N5" s="131"/>
      <c r="O5" s="131"/>
      <c r="P5" s="131"/>
      <c r="Q5" s="132"/>
      <c r="R5" s="130" t="str">
        <f>C12</f>
        <v>3 上室田JFC</v>
      </c>
      <c r="S5" s="131"/>
      <c r="T5" s="131"/>
      <c r="U5" s="131"/>
      <c r="V5" s="132"/>
      <c r="W5" s="130" t="str">
        <f>C14</f>
        <v>4FC里見</v>
      </c>
      <c r="X5" s="131"/>
      <c r="Y5" s="131"/>
      <c r="Z5" s="131"/>
      <c r="AA5" s="132"/>
      <c r="AB5" s="130" t="str">
        <f>C16</f>
        <v>5 エヴォリスタ</v>
      </c>
      <c r="AC5" s="131"/>
      <c r="AD5" s="131"/>
      <c r="AE5" s="131"/>
      <c r="AF5" s="132"/>
      <c r="AG5" s="138"/>
      <c r="AH5" s="139"/>
      <c r="AI5" s="139"/>
      <c r="AJ5" s="139"/>
      <c r="AK5" s="140"/>
      <c r="AL5" s="138"/>
      <c r="AM5" s="139"/>
      <c r="AN5" s="139"/>
      <c r="AO5" s="139"/>
      <c r="AP5" s="140"/>
      <c r="AQ5" s="120" t="s">
        <v>8</v>
      </c>
      <c r="AR5" s="121"/>
      <c r="AS5" s="120" t="s">
        <v>9</v>
      </c>
      <c r="AT5" s="121"/>
      <c r="AU5" s="120" t="s">
        <v>10</v>
      </c>
      <c r="AV5" s="121"/>
      <c r="AW5" s="120" t="s">
        <v>11</v>
      </c>
      <c r="AX5" s="173"/>
      <c r="AY5" s="121"/>
      <c r="AZ5" s="120" t="s">
        <v>12</v>
      </c>
      <c r="BA5" s="121"/>
      <c r="BB5" s="126"/>
      <c r="BD5" s="127" t="s">
        <v>2</v>
      </c>
      <c r="BE5" s="127" t="s">
        <v>19</v>
      </c>
      <c r="BF5" s="127" t="s">
        <v>12</v>
      </c>
      <c r="BJ5" s="147"/>
    </row>
    <row r="6" spans="2:64" ht="9" customHeight="1" x14ac:dyDescent="0.15">
      <c r="B6" s="168"/>
      <c r="C6" s="169"/>
      <c r="D6" s="169"/>
      <c r="E6" s="165"/>
      <c r="F6" s="165"/>
      <c r="G6" s="123"/>
      <c r="H6" s="177"/>
      <c r="I6" s="178"/>
      <c r="J6" s="178"/>
      <c r="K6" s="178"/>
      <c r="L6" s="179"/>
      <c r="M6" s="133"/>
      <c r="N6" s="54"/>
      <c r="O6" s="54"/>
      <c r="P6" s="54"/>
      <c r="Q6" s="134"/>
      <c r="R6" s="133"/>
      <c r="S6" s="54"/>
      <c r="T6" s="54"/>
      <c r="U6" s="54"/>
      <c r="V6" s="134"/>
      <c r="W6" s="133"/>
      <c r="X6" s="54"/>
      <c r="Y6" s="54"/>
      <c r="Z6" s="54"/>
      <c r="AA6" s="134"/>
      <c r="AB6" s="133"/>
      <c r="AC6" s="54"/>
      <c r="AD6" s="54"/>
      <c r="AE6" s="54"/>
      <c r="AF6" s="134"/>
      <c r="AG6" s="141"/>
      <c r="AH6" s="142"/>
      <c r="AI6" s="142"/>
      <c r="AJ6" s="142"/>
      <c r="AK6" s="143"/>
      <c r="AL6" s="141"/>
      <c r="AM6" s="142"/>
      <c r="AN6" s="142"/>
      <c r="AO6" s="142"/>
      <c r="AP6" s="143"/>
      <c r="AQ6" s="122"/>
      <c r="AR6" s="123"/>
      <c r="AS6" s="122"/>
      <c r="AT6" s="123"/>
      <c r="AU6" s="122"/>
      <c r="AV6" s="123"/>
      <c r="AW6" s="122"/>
      <c r="AX6" s="165"/>
      <c r="AY6" s="123"/>
      <c r="AZ6" s="122"/>
      <c r="BA6" s="123"/>
      <c r="BB6" s="126"/>
      <c r="BD6" s="128"/>
      <c r="BE6" s="128"/>
      <c r="BF6" s="128"/>
      <c r="BJ6" s="147"/>
    </row>
    <row r="7" spans="2:64" ht="9" customHeight="1" x14ac:dyDescent="0.15">
      <c r="B7" s="170"/>
      <c r="C7" s="171"/>
      <c r="D7" s="171"/>
      <c r="E7" s="174"/>
      <c r="F7" s="174"/>
      <c r="G7" s="125"/>
      <c r="H7" s="180"/>
      <c r="I7" s="181"/>
      <c r="J7" s="181"/>
      <c r="K7" s="181"/>
      <c r="L7" s="182"/>
      <c r="M7" s="135"/>
      <c r="N7" s="136"/>
      <c r="O7" s="136"/>
      <c r="P7" s="136"/>
      <c r="Q7" s="137"/>
      <c r="R7" s="135"/>
      <c r="S7" s="136"/>
      <c r="T7" s="136"/>
      <c r="U7" s="136"/>
      <c r="V7" s="137"/>
      <c r="W7" s="135"/>
      <c r="X7" s="136"/>
      <c r="Y7" s="136"/>
      <c r="Z7" s="136"/>
      <c r="AA7" s="137"/>
      <c r="AB7" s="135"/>
      <c r="AC7" s="136"/>
      <c r="AD7" s="136"/>
      <c r="AE7" s="136"/>
      <c r="AF7" s="137"/>
      <c r="AG7" s="144"/>
      <c r="AH7" s="145"/>
      <c r="AI7" s="145"/>
      <c r="AJ7" s="145"/>
      <c r="AK7" s="146"/>
      <c r="AL7" s="144"/>
      <c r="AM7" s="145"/>
      <c r="AN7" s="145"/>
      <c r="AO7" s="145"/>
      <c r="AP7" s="146"/>
      <c r="AQ7" s="124"/>
      <c r="AR7" s="125"/>
      <c r="AS7" s="124"/>
      <c r="AT7" s="125"/>
      <c r="AU7" s="124"/>
      <c r="AV7" s="125"/>
      <c r="AW7" s="124"/>
      <c r="AX7" s="174"/>
      <c r="AY7" s="125"/>
      <c r="AZ7" s="124"/>
      <c r="BA7" s="125"/>
      <c r="BB7" s="126"/>
      <c r="BD7" s="129"/>
      <c r="BE7" s="129"/>
      <c r="BF7" s="129"/>
      <c r="BJ7" s="68"/>
    </row>
    <row r="8" spans="2:64" ht="10.5" customHeight="1" thickBot="1" x14ac:dyDescent="0.2">
      <c r="B8" s="183"/>
      <c r="C8" s="184" t="s">
        <v>86</v>
      </c>
      <c r="D8" s="184"/>
      <c r="E8" s="184"/>
      <c r="F8" s="184"/>
      <c r="G8" s="184"/>
      <c r="H8" s="111"/>
      <c r="I8" s="112"/>
      <c r="J8" s="112"/>
      <c r="K8" s="112"/>
      <c r="L8" s="113"/>
      <c r="M8" s="106">
        <f>IF(ISBLANK(O55),"",(O55))</f>
        <v>12</v>
      </c>
      <c r="N8" s="85"/>
      <c r="O8" s="27" t="str">
        <f>IF(ISBLANK(O55),"",IF(M8&gt;P8,"○",IF(M8&lt;P8,"×","△")))</f>
        <v>○</v>
      </c>
      <c r="P8" s="85">
        <f>IF(ISBLANK(S55),"",(S55))</f>
        <v>1</v>
      </c>
      <c r="Q8" s="109"/>
      <c r="R8" s="106">
        <f>IF(ISBLANK(O33),"",(O33))</f>
        <v>5</v>
      </c>
      <c r="S8" s="85"/>
      <c r="T8" s="27" t="str">
        <f>IF(ISBLANK(O33),"",IF(R8&gt;U8,"○",IF(R8&lt;U8,"×","△")))</f>
        <v>○</v>
      </c>
      <c r="U8" s="85">
        <f>IF(ISBLANK(S33),"",(S33))</f>
        <v>0</v>
      </c>
      <c r="V8" s="109"/>
      <c r="W8" s="106">
        <f>IF(ISBLANK(O39),"",(O39))</f>
        <v>6</v>
      </c>
      <c r="X8" s="85"/>
      <c r="Y8" s="27" t="str">
        <f>IF(ISBLANK(O39),"",IF(W8&gt;Z8,"○",IF(W8&lt;Z8,"×","△")))</f>
        <v>○</v>
      </c>
      <c r="Z8" s="85">
        <f>IF(ISBLANK(S39),"",(S39))</f>
        <v>2</v>
      </c>
      <c r="AA8" s="109"/>
      <c r="AB8" s="106">
        <f>IF(ISBLANK(O51),"",(O51))</f>
        <v>0</v>
      </c>
      <c r="AC8" s="85"/>
      <c r="AD8" s="27" t="str">
        <f>IF(ISBLANK(O51),"",IF(AB8&gt;AE8,"○",IF(AB8&lt;AE8,"×","△")))</f>
        <v>×</v>
      </c>
      <c r="AE8" s="85">
        <f>IF(ISBLANK(S51),"",(S51))</f>
        <v>5</v>
      </c>
      <c r="AF8" s="109"/>
      <c r="AG8" s="90"/>
      <c r="AH8" s="86"/>
      <c r="AI8" s="33"/>
      <c r="AJ8" s="86"/>
      <c r="AK8" s="87"/>
      <c r="AL8" s="90"/>
      <c r="AM8" s="86"/>
      <c r="AN8" s="33"/>
      <c r="AO8" s="86"/>
      <c r="AP8" s="87"/>
      <c r="AQ8" s="99">
        <f>IF(ISBLANK($O$55),"",SUM(BD8*3+BE8))</f>
        <v>9</v>
      </c>
      <c r="AR8" s="100"/>
      <c r="AS8" s="99">
        <f>IF(ISBLANK($O$55),"",SUM(H8)+SUM(M8)+SUM(R8)+SUM(W8)+SUM(AB8)+SUM(AG8)+SUM(AL8))</f>
        <v>23</v>
      </c>
      <c r="AT8" s="100"/>
      <c r="AU8" s="99">
        <f>IF(ISBLANK($O$55),"",SUM(H8)+SUM(P8)+SUM(U8)+SUM(Z8)+SUM(AE8)+SUM(AJ8)+SUM(AO8))</f>
        <v>8</v>
      </c>
      <c r="AV8" s="100"/>
      <c r="AW8" s="99">
        <f>IF(ISBLANK(O55),"",AS8-AU8)</f>
        <v>15</v>
      </c>
      <c r="AX8" s="117"/>
      <c r="AY8" s="100"/>
      <c r="AZ8" s="93">
        <f>IF(ISBLANK(S55),"",RANK($BF$8:$BF$17,$BF$8:$BF$17))</f>
        <v>2</v>
      </c>
      <c r="BA8" s="94"/>
      <c r="BB8" s="97">
        <f>IF(ISBLANK(O33),"",AQ8*10000+AW8*100+AS8)</f>
        <v>91523</v>
      </c>
      <c r="BD8" s="98">
        <f>COUNTIF(H8:AP9,"○")</f>
        <v>3</v>
      </c>
      <c r="BE8" s="98">
        <f>COUNTIF(H8:AP9,"△")</f>
        <v>0</v>
      </c>
      <c r="BF8" s="98">
        <f>SUM(AQ8*10000+AW8*100+AS8)</f>
        <v>91523</v>
      </c>
      <c r="BI8" s="92"/>
      <c r="BJ8" s="92"/>
      <c r="BK8" s="92"/>
      <c r="BL8" s="92"/>
    </row>
    <row r="9" spans="2:64" ht="10.5" customHeight="1" x14ac:dyDescent="0.15">
      <c r="B9" s="103"/>
      <c r="C9" s="105"/>
      <c r="D9" s="105"/>
      <c r="E9" s="105"/>
      <c r="F9" s="105"/>
      <c r="G9" s="105"/>
      <c r="H9" s="114"/>
      <c r="I9" s="115"/>
      <c r="J9" s="115"/>
      <c r="K9" s="115"/>
      <c r="L9" s="116"/>
      <c r="M9" s="107"/>
      <c r="N9" s="108"/>
      <c r="O9" s="6"/>
      <c r="P9" s="108"/>
      <c r="Q9" s="110"/>
      <c r="R9" s="107"/>
      <c r="S9" s="108"/>
      <c r="T9" s="6"/>
      <c r="U9" s="108"/>
      <c r="V9" s="110"/>
      <c r="W9" s="107"/>
      <c r="X9" s="108"/>
      <c r="Y9" s="6"/>
      <c r="Z9" s="108"/>
      <c r="AA9" s="110"/>
      <c r="AB9" s="107"/>
      <c r="AC9" s="108"/>
      <c r="AD9" s="6"/>
      <c r="AE9" s="108"/>
      <c r="AF9" s="110"/>
      <c r="AG9" s="91"/>
      <c r="AH9" s="88"/>
      <c r="AI9" s="34"/>
      <c r="AJ9" s="88"/>
      <c r="AK9" s="89"/>
      <c r="AL9" s="91"/>
      <c r="AM9" s="88"/>
      <c r="AN9" s="34"/>
      <c r="AO9" s="88"/>
      <c r="AP9" s="89"/>
      <c r="AQ9" s="101"/>
      <c r="AR9" s="102"/>
      <c r="AS9" s="101"/>
      <c r="AT9" s="102"/>
      <c r="AU9" s="101"/>
      <c r="AV9" s="102"/>
      <c r="AW9" s="101"/>
      <c r="AX9" s="118"/>
      <c r="AY9" s="102"/>
      <c r="AZ9" s="95"/>
      <c r="BA9" s="96"/>
      <c r="BB9" s="97"/>
      <c r="BD9" s="98"/>
      <c r="BE9" s="98"/>
      <c r="BF9" s="98"/>
      <c r="BI9" s="92"/>
      <c r="BJ9" s="92"/>
      <c r="BK9" s="92"/>
      <c r="BL9" s="92"/>
    </row>
    <row r="10" spans="2:64" ht="10.5" customHeight="1" thickBot="1" x14ac:dyDescent="0.2">
      <c r="B10" s="103"/>
      <c r="C10" s="104" t="s">
        <v>87</v>
      </c>
      <c r="D10" s="104"/>
      <c r="E10" s="104"/>
      <c r="F10" s="104"/>
      <c r="G10" s="104"/>
      <c r="H10" s="106">
        <f>P8</f>
        <v>1</v>
      </c>
      <c r="I10" s="85"/>
      <c r="J10" s="27" t="str">
        <f>IF(ISBLANK(O55),"",IF(H10&gt;K10,"○",IF(H10&lt;K10,"×","△")))</f>
        <v>×</v>
      </c>
      <c r="K10" s="85">
        <f>M8</f>
        <v>12</v>
      </c>
      <c r="L10" s="109"/>
      <c r="M10" s="111"/>
      <c r="N10" s="112"/>
      <c r="O10" s="119"/>
      <c r="P10" s="112"/>
      <c r="Q10" s="113"/>
      <c r="R10" s="106">
        <f>IF(ISBLANK(O49),"",O49)</f>
        <v>1</v>
      </c>
      <c r="S10" s="85"/>
      <c r="T10" s="27" t="str">
        <f>IF(ISBLANK(O49),"",IF(R10&gt;U10,"○",IF(R10&lt;U10,"×","△")))</f>
        <v>×</v>
      </c>
      <c r="U10" s="85">
        <f>IF(ISBLANK(S49),"",S49)</f>
        <v>6</v>
      </c>
      <c r="V10" s="109"/>
      <c r="W10" s="106">
        <f>IF(ISBLANK(O35),"",O35)</f>
        <v>4</v>
      </c>
      <c r="X10" s="85"/>
      <c r="Y10" s="27" t="str">
        <f>IF(ISBLANK(O35),"",IF(W10&gt;Z10,"○",IF(W10&lt;Z10,"×","△")))</f>
        <v>○</v>
      </c>
      <c r="Z10" s="85">
        <f>IF(ISBLANK(S35),"",S35)</f>
        <v>3</v>
      </c>
      <c r="AA10" s="109"/>
      <c r="AB10" s="106">
        <f>IF(ISBLANK(O41),"",O41)</f>
        <v>2</v>
      </c>
      <c r="AC10" s="85"/>
      <c r="AD10" s="27" t="str">
        <f>IF(ISBLANK(O41),"",IF(AB10&gt;AE10,"○",IF(AB10&lt;AE10,"×","△")))</f>
        <v>×</v>
      </c>
      <c r="AE10" s="85">
        <f>IF(ISBLANK(S41),"",S41)</f>
        <v>10</v>
      </c>
      <c r="AF10" s="109"/>
      <c r="AG10" s="90"/>
      <c r="AH10" s="86"/>
      <c r="AI10" s="33"/>
      <c r="AJ10" s="86"/>
      <c r="AK10" s="87"/>
      <c r="AL10" s="90"/>
      <c r="AM10" s="86"/>
      <c r="AN10" s="33"/>
      <c r="AO10" s="86"/>
      <c r="AP10" s="87"/>
      <c r="AQ10" s="99">
        <f>IF(ISBLANK($S$55),"",SUM(BD10*3+BE10))</f>
        <v>3</v>
      </c>
      <c r="AR10" s="100"/>
      <c r="AS10" s="99">
        <f>IF(ISBLANK($S$55),"",SUM(H10)+SUM(M10)+SUM(R10)+SUM(W10)+SUM(AB10)+SUM(AG10)+SUM(AL10))</f>
        <v>8</v>
      </c>
      <c r="AT10" s="100"/>
      <c r="AU10" s="99">
        <f>IF(ISBLANK($S$55),"",SUM(K10)+SUM(P10)+SUM(U10)+SUM(Z10)+SUM(AE10)+SUM(AJ10)+SUM(AO10))</f>
        <v>31</v>
      </c>
      <c r="AV10" s="100"/>
      <c r="AW10" s="99">
        <f>IF(ISBLANK(S55),"",AS10-AU10)</f>
        <v>-23</v>
      </c>
      <c r="AX10" s="117"/>
      <c r="AY10" s="100"/>
      <c r="AZ10" s="187">
        <f>IF(ISBLANK(S55),"",RANK($BF$8:$BF$17,$BF$8:$BF$17))</f>
        <v>4</v>
      </c>
      <c r="BA10" s="188"/>
      <c r="BB10" s="97">
        <f>IF(ISBLANK(S33),"",AQ10*10000+AW10*100+AS10)</f>
        <v>27708</v>
      </c>
      <c r="BD10" s="98">
        <f>COUNTIF(H10:AP11,"○")</f>
        <v>1</v>
      </c>
      <c r="BE10" s="98">
        <f>COUNTIF(H10:AP11,"△")</f>
        <v>0</v>
      </c>
      <c r="BF10" s="98">
        <f>SUM(AQ10*10000+AW10*100+AS10)</f>
        <v>27708</v>
      </c>
      <c r="BI10" s="92"/>
      <c r="BJ10" s="92"/>
      <c r="BK10" s="92"/>
      <c r="BL10" s="24"/>
    </row>
    <row r="11" spans="2:64" ht="10.5" customHeight="1" x14ac:dyDescent="0.15">
      <c r="B11" s="103"/>
      <c r="C11" s="105"/>
      <c r="D11" s="105"/>
      <c r="E11" s="105"/>
      <c r="F11" s="105"/>
      <c r="G11" s="105"/>
      <c r="H11" s="107"/>
      <c r="I11" s="108"/>
      <c r="J11" s="7"/>
      <c r="K11" s="108"/>
      <c r="L11" s="110"/>
      <c r="M11" s="114"/>
      <c r="N11" s="115"/>
      <c r="O11" s="115"/>
      <c r="P11" s="115"/>
      <c r="Q11" s="116"/>
      <c r="R11" s="107"/>
      <c r="S11" s="108"/>
      <c r="T11" s="6"/>
      <c r="U11" s="108"/>
      <c r="V11" s="110"/>
      <c r="W11" s="107"/>
      <c r="X11" s="108"/>
      <c r="Y11" s="6"/>
      <c r="Z11" s="108"/>
      <c r="AA11" s="110"/>
      <c r="AB11" s="107"/>
      <c r="AC11" s="108"/>
      <c r="AD11" s="6"/>
      <c r="AE11" s="108"/>
      <c r="AF11" s="110"/>
      <c r="AG11" s="91"/>
      <c r="AH11" s="88"/>
      <c r="AI11" s="34"/>
      <c r="AJ11" s="88"/>
      <c r="AK11" s="89"/>
      <c r="AL11" s="91"/>
      <c r="AM11" s="88"/>
      <c r="AN11" s="34"/>
      <c r="AO11" s="88"/>
      <c r="AP11" s="89"/>
      <c r="AQ11" s="101"/>
      <c r="AR11" s="102"/>
      <c r="AS11" s="101"/>
      <c r="AT11" s="102"/>
      <c r="AU11" s="101"/>
      <c r="AV11" s="102"/>
      <c r="AW11" s="101"/>
      <c r="AX11" s="118"/>
      <c r="AY11" s="102"/>
      <c r="AZ11" s="189"/>
      <c r="BA11" s="190"/>
      <c r="BB11" s="97"/>
      <c r="BD11" s="98"/>
      <c r="BE11" s="98"/>
      <c r="BF11" s="98"/>
      <c r="BI11" s="92"/>
      <c r="BJ11" s="92"/>
      <c r="BK11" s="92"/>
      <c r="BL11" s="24"/>
    </row>
    <row r="12" spans="2:64" ht="10.5" customHeight="1" thickBot="1" x14ac:dyDescent="0.2">
      <c r="B12" s="103"/>
      <c r="C12" s="104" t="s">
        <v>88</v>
      </c>
      <c r="D12" s="104"/>
      <c r="E12" s="104"/>
      <c r="F12" s="104"/>
      <c r="G12" s="104"/>
      <c r="H12" s="106">
        <f>U8</f>
        <v>0</v>
      </c>
      <c r="I12" s="85"/>
      <c r="J12" s="27" t="str">
        <f>IF(ISBLANK(O33),"",IF(H12&gt;K12,"○",IF(H12&lt;K12,"×","△")))</f>
        <v>×</v>
      </c>
      <c r="K12" s="85">
        <f>R8</f>
        <v>5</v>
      </c>
      <c r="L12" s="109"/>
      <c r="M12" s="106">
        <f>U10</f>
        <v>6</v>
      </c>
      <c r="N12" s="85"/>
      <c r="O12" s="27" t="str">
        <f>IF(ISBLANK(O49),"",IF(M12&gt;P12,"○",IF(M12&lt;P12,"×","△")))</f>
        <v>○</v>
      </c>
      <c r="P12" s="85">
        <f>R10</f>
        <v>1</v>
      </c>
      <c r="Q12" s="109"/>
      <c r="R12" s="111"/>
      <c r="S12" s="112"/>
      <c r="T12" s="112"/>
      <c r="U12" s="112"/>
      <c r="V12" s="113"/>
      <c r="W12" s="106">
        <f>IF(ISBLANK(O53),"",O53)</f>
        <v>2</v>
      </c>
      <c r="X12" s="85"/>
      <c r="Y12" s="27" t="str">
        <f>IF(ISBLANK(O53),"",IF(W12&gt;Z12,"○",IF(W12&lt;Z12,"×","△")))</f>
        <v>○</v>
      </c>
      <c r="Z12" s="85">
        <f>IF(ISBLANK(S53),"",S53)</f>
        <v>1</v>
      </c>
      <c r="AA12" s="109"/>
      <c r="AB12" s="106">
        <f>IF(ISBLANK(O37),"",O37)</f>
        <v>0</v>
      </c>
      <c r="AC12" s="85"/>
      <c r="AD12" s="27" t="str">
        <f>IF(ISBLANK(O37),"",IF(AB12&gt;AE12,"○",IF(AB12&lt;AE12,"×","△")))</f>
        <v>×</v>
      </c>
      <c r="AE12" s="85">
        <f>IF(ISBLANK(S37),"",S37)</f>
        <v>5</v>
      </c>
      <c r="AF12" s="109"/>
      <c r="AG12" s="90"/>
      <c r="AH12" s="86"/>
      <c r="AI12" s="33"/>
      <c r="AJ12" s="86"/>
      <c r="AK12" s="87"/>
      <c r="AL12" s="90"/>
      <c r="AM12" s="86"/>
      <c r="AN12" s="33"/>
      <c r="AO12" s="86"/>
      <c r="AP12" s="87"/>
      <c r="AQ12" s="99">
        <f>IF(ISBLANK($O$53),"",SUM(BD12*3+BE12))</f>
        <v>6</v>
      </c>
      <c r="AR12" s="100"/>
      <c r="AS12" s="99">
        <f>IF(ISBLANK($O$53),"",SUM(H12)+SUM(M12)+SUM(R12)+SUM(W12)+SUM(AB12)+SUM(AG12)+SUM(AL12))</f>
        <v>8</v>
      </c>
      <c r="AT12" s="100"/>
      <c r="AU12" s="99">
        <f>IF(ISBLANK($O$53),"",SUM(K12)+SUM(P12)+SUM(U12)+SUM(Z12)+SUM(AE12)+SUM(AJ12)+SUM(AO12))</f>
        <v>12</v>
      </c>
      <c r="AV12" s="100"/>
      <c r="AW12" s="99">
        <f>IF(ISBLANK(O53),"",AS12-AU12)</f>
        <v>-4</v>
      </c>
      <c r="AX12" s="117"/>
      <c r="AY12" s="100"/>
      <c r="AZ12" s="187">
        <f>IF(ISBLANK(S55),"",RANK($BF$8:$BF$17,$BF$8:$BF$17))</f>
        <v>3</v>
      </c>
      <c r="BA12" s="188"/>
      <c r="BB12" s="97">
        <f>IF(ISBLANK(O35),"",AQ12*10000+AW12*100+AS12)</f>
        <v>59608</v>
      </c>
      <c r="BD12" s="98">
        <f>COUNTIF(H12:AP13,"○")</f>
        <v>2</v>
      </c>
      <c r="BE12" s="98">
        <f>COUNTIF(H12:AP13,"△")</f>
        <v>0</v>
      </c>
      <c r="BF12" s="98">
        <f>SUM(AQ12*10000+AW12*100+AS12)</f>
        <v>59608</v>
      </c>
      <c r="BI12" s="92"/>
      <c r="BJ12" s="92"/>
      <c r="BK12" s="92"/>
      <c r="BL12" s="24"/>
    </row>
    <row r="13" spans="2:64" ht="10.5" customHeight="1" x14ac:dyDescent="0.15">
      <c r="B13" s="103"/>
      <c r="C13" s="105"/>
      <c r="D13" s="105"/>
      <c r="E13" s="105"/>
      <c r="F13" s="105"/>
      <c r="G13" s="105"/>
      <c r="H13" s="107"/>
      <c r="I13" s="108"/>
      <c r="J13" s="7"/>
      <c r="K13" s="108"/>
      <c r="L13" s="110"/>
      <c r="M13" s="107"/>
      <c r="N13" s="108"/>
      <c r="O13" s="7"/>
      <c r="P13" s="108"/>
      <c r="Q13" s="110"/>
      <c r="R13" s="114"/>
      <c r="S13" s="115"/>
      <c r="T13" s="115"/>
      <c r="U13" s="115"/>
      <c r="V13" s="116"/>
      <c r="W13" s="107"/>
      <c r="X13" s="108"/>
      <c r="Y13" s="6"/>
      <c r="Z13" s="108"/>
      <c r="AA13" s="110"/>
      <c r="AB13" s="107"/>
      <c r="AC13" s="108"/>
      <c r="AD13" s="6"/>
      <c r="AE13" s="108"/>
      <c r="AF13" s="110"/>
      <c r="AG13" s="91"/>
      <c r="AH13" s="88"/>
      <c r="AI13" s="34"/>
      <c r="AJ13" s="88"/>
      <c r="AK13" s="89"/>
      <c r="AL13" s="91"/>
      <c r="AM13" s="88"/>
      <c r="AN13" s="34"/>
      <c r="AO13" s="88"/>
      <c r="AP13" s="89"/>
      <c r="AQ13" s="101"/>
      <c r="AR13" s="102"/>
      <c r="AS13" s="101"/>
      <c r="AT13" s="102"/>
      <c r="AU13" s="101"/>
      <c r="AV13" s="102"/>
      <c r="AW13" s="101"/>
      <c r="AX13" s="118"/>
      <c r="AY13" s="102"/>
      <c r="AZ13" s="189"/>
      <c r="BA13" s="190"/>
      <c r="BB13" s="97"/>
      <c r="BD13" s="98"/>
      <c r="BE13" s="98"/>
      <c r="BF13" s="98"/>
      <c r="BI13" s="92"/>
      <c r="BJ13" s="92"/>
      <c r="BK13" s="92"/>
      <c r="BL13" s="24"/>
    </row>
    <row r="14" spans="2:64" ht="10.5" customHeight="1" thickBot="1" x14ac:dyDescent="0.2">
      <c r="B14" s="103"/>
      <c r="C14" s="104" t="s">
        <v>89</v>
      </c>
      <c r="D14" s="104"/>
      <c r="E14" s="104"/>
      <c r="F14" s="104"/>
      <c r="G14" s="104"/>
      <c r="H14" s="106">
        <f>Z8</f>
        <v>2</v>
      </c>
      <c r="I14" s="85"/>
      <c r="J14" s="27" t="str">
        <f>IF(ISBLANK(O39),"",IF(H14&gt;K14,"○",IF(H14&lt;K14,"×","△")))</f>
        <v>×</v>
      </c>
      <c r="K14" s="85">
        <f>W8</f>
        <v>6</v>
      </c>
      <c r="L14" s="109"/>
      <c r="M14" s="106">
        <f>Z10</f>
        <v>3</v>
      </c>
      <c r="N14" s="85"/>
      <c r="O14" s="27" t="str">
        <f>IF(ISBLANK(O35),"",IF(M14&gt;P14,"○",IF(M14&lt;P14,"×","△")))</f>
        <v>×</v>
      </c>
      <c r="P14" s="85">
        <f>W10</f>
        <v>4</v>
      </c>
      <c r="Q14" s="109"/>
      <c r="R14" s="106">
        <f>Z12</f>
        <v>1</v>
      </c>
      <c r="S14" s="85"/>
      <c r="T14" s="27" t="str">
        <f>IF(ISBLANK(O53),"",IF(R14&gt;U14,"○",IF(R14&lt;U14,"×","△")))</f>
        <v>×</v>
      </c>
      <c r="U14" s="85">
        <f>W12</f>
        <v>2</v>
      </c>
      <c r="V14" s="109"/>
      <c r="W14" s="111"/>
      <c r="X14" s="112"/>
      <c r="Y14" s="112"/>
      <c r="Z14" s="112"/>
      <c r="AA14" s="113"/>
      <c r="AB14" s="106">
        <f>IF(ISBLANK(O47),"",O47)</f>
        <v>0</v>
      </c>
      <c r="AC14" s="85"/>
      <c r="AD14" s="27" t="str">
        <f>IF(ISBLANK(O47),"",IF(AB14&gt;AE14,"○",IF(AB14&lt;AE14,"×","△")))</f>
        <v>×</v>
      </c>
      <c r="AE14" s="85">
        <f>IF(ISBLANK(S47),"",S47)</f>
        <v>11</v>
      </c>
      <c r="AF14" s="109"/>
      <c r="AG14" s="90"/>
      <c r="AH14" s="86"/>
      <c r="AI14" s="33"/>
      <c r="AJ14" s="86"/>
      <c r="AK14" s="87"/>
      <c r="AL14" s="90"/>
      <c r="AM14" s="86"/>
      <c r="AN14" s="33"/>
      <c r="AO14" s="86"/>
      <c r="AP14" s="87"/>
      <c r="AQ14" s="99">
        <f>IF(ISBLANK($S$53),"",SUM(BD14*3+BE14))</f>
        <v>0</v>
      </c>
      <c r="AR14" s="100"/>
      <c r="AS14" s="99">
        <f>IF(ISBLANK($S$53),"",SUM(H14)+SUM(M14)+SUM(R14)+SUM(W14)+SUM(AB14)+SUM(AG14)+SUM(AL14))</f>
        <v>6</v>
      </c>
      <c r="AT14" s="100"/>
      <c r="AU14" s="99">
        <f>IF(ISBLANK($S$53),"",SUM(K14)+SUM(P14)+SUM(U14)+SUM(Z14)+SUM(AE14)+SUM(AJ14)+SUM(AO14))</f>
        <v>23</v>
      </c>
      <c r="AV14" s="100"/>
      <c r="AW14" s="99">
        <f>IF(ISBLANK(S53),"",AS14-AU14)</f>
        <v>-17</v>
      </c>
      <c r="AX14" s="117"/>
      <c r="AY14" s="100"/>
      <c r="AZ14" s="93">
        <f>IF(ISBLANK(S55),"",RANK($BF$8:$BF$17,$BF$8:$BF$17))</f>
        <v>5</v>
      </c>
      <c r="BA14" s="94"/>
      <c r="BB14" s="97">
        <f>IF(ISBLANK(S35),"",AQ14*10000+AW14*100+AS14)</f>
        <v>-1694</v>
      </c>
      <c r="BD14" s="98">
        <f>COUNTIF(H14:AP15,"○")</f>
        <v>0</v>
      </c>
      <c r="BE14" s="98">
        <f>COUNTIF(H14:AP15,"△")</f>
        <v>0</v>
      </c>
      <c r="BF14" s="98">
        <f>SUM(AQ14*10000+AW14*100+AS14)</f>
        <v>-1694</v>
      </c>
      <c r="BI14" s="92"/>
      <c r="BJ14" s="92"/>
      <c r="BK14" s="92"/>
      <c r="BL14" s="24"/>
    </row>
    <row r="15" spans="2:64" ht="10.5" customHeight="1" x14ac:dyDescent="0.15">
      <c r="B15" s="103"/>
      <c r="C15" s="105"/>
      <c r="D15" s="105"/>
      <c r="E15" s="105"/>
      <c r="F15" s="105"/>
      <c r="G15" s="105"/>
      <c r="H15" s="107"/>
      <c r="I15" s="108"/>
      <c r="J15" s="7"/>
      <c r="K15" s="108"/>
      <c r="L15" s="110"/>
      <c r="M15" s="107"/>
      <c r="N15" s="108"/>
      <c r="O15" s="7"/>
      <c r="P15" s="108"/>
      <c r="Q15" s="110"/>
      <c r="R15" s="107"/>
      <c r="S15" s="108"/>
      <c r="T15" s="7"/>
      <c r="U15" s="108"/>
      <c r="V15" s="110"/>
      <c r="W15" s="114"/>
      <c r="X15" s="115"/>
      <c r="Y15" s="115"/>
      <c r="Z15" s="115"/>
      <c r="AA15" s="116"/>
      <c r="AB15" s="107"/>
      <c r="AC15" s="108"/>
      <c r="AD15" s="6"/>
      <c r="AE15" s="108"/>
      <c r="AF15" s="110"/>
      <c r="AG15" s="91"/>
      <c r="AH15" s="88"/>
      <c r="AI15" s="34"/>
      <c r="AJ15" s="88"/>
      <c r="AK15" s="89"/>
      <c r="AL15" s="91"/>
      <c r="AM15" s="88"/>
      <c r="AN15" s="34"/>
      <c r="AO15" s="88"/>
      <c r="AP15" s="89"/>
      <c r="AQ15" s="101"/>
      <c r="AR15" s="102"/>
      <c r="AS15" s="101"/>
      <c r="AT15" s="102"/>
      <c r="AU15" s="101"/>
      <c r="AV15" s="102"/>
      <c r="AW15" s="101"/>
      <c r="AX15" s="118"/>
      <c r="AY15" s="102"/>
      <c r="AZ15" s="95"/>
      <c r="BA15" s="96"/>
      <c r="BB15" s="97"/>
      <c r="BD15" s="98"/>
      <c r="BE15" s="98"/>
      <c r="BF15" s="98"/>
      <c r="BI15" s="92"/>
      <c r="BJ15" s="92"/>
      <c r="BK15" s="92"/>
      <c r="BL15" s="24"/>
    </row>
    <row r="16" spans="2:64" ht="10.5" customHeight="1" thickBot="1" x14ac:dyDescent="0.2">
      <c r="B16" s="103"/>
      <c r="C16" s="104" t="s">
        <v>90</v>
      </c>
      <c r="D16" s="104"/>
      <c r="E16" s="104"/>
      <c r="F16" s="104"/>
      <c r="G16" s="104"/>
      <c r="H16" s="106">
        <f>AE8</f>
        <v>5</v>
      </c>
      <c r="I16" s="85"/>
      <c r="J16" s="27" t="str">
        <f>IF(ISBLANK(O51),"",IF(H16&gt;K16,"○",IF(H16&lt;K16,"×","△")))</f>
        <v>○</v>
      </c>
      <c r="K16" s="85">
        <f>AB8</f>
        <v>0</v>
      </c>
      <c r="L16" s="109"/>
      <c r="M16" s="106">
        <f>AE10</f>
        <v>10</v>
      </c>
      <c r="N16" s="85"/>
      <c r="O16" s="27" t="str">
        <f>IF(ISBLANK(O41),"",IF(M16&gt;P16,"○",IF(M16&lt;P16,"×","△")))</f>
        <v>○</v>
      </c>
      <c r="P16" s="85">
        <f>AB10</f>
        <v>2</v>
      </c>
      <c r="Q16" s="109"/>
      <c r="R16" s="106">
        <f>AE12</f>
        <v>5</v>
      </c>
      <c r="S16" s="85"/>
      <c r="T16" s="27" t="str">
        <f>IF(ISBLANK(O37),"",IF(R16&gt;U16,"○",IF(R16&lt;U16,"×","△")))</f>
        <v>○</v>
      </c>
      <c r="U16" s="85">
        <f>AB12</f>
        <v>0</v>
      </c>
      <c r="V16" s="109"/>
      <c r="W16" s="106">
        <f>AE14</f>
        <v>11</v>
      </c>
      <c r="X16" s="85"/>
      <c r="Y16" s="27" t="str">
        <f>IF(ISBLANK(O47),"",IF(W16&gt;Z16,"○",IF(W16&lt;Z16,"×","△")))</f>
        <v>○</v>
      </c>
      <c r="Z16" s="85">
        <f>AB14</f>
        <v>0</v>
      </c>
      <c r="AA16" s="109"/>
      <c r="AB16" s="111"/>
      <c r="AC16" s="112"/>
      <c r="AD16" s="112"/>
      <c r="AE16" s="112"/>
      <c r="AF16" s="113"/>
      <c r="AG16" s="90"/>
      <c r="AH16" s="86"/>
      <c r="AI16" s="33"/>
      <c r="AJ16" s="86"/>
      <c r="AK16" s="87"/>
      <c r="AL16" s="90"/>
      <c r="AM16" s="86"/>
      <c r="AN16" s="33"/>
      <c r="AO16" s="86"/>
      <c r="AP16" s="87"/>
      <c r="AQ16" s="99">
        <f>IF(ISBLANK($S$51),"",SUM(BD16*3+BE16))</f>
        <v>12</v>
      </c>
      <c r="AR16" s="100"/>
      <c r="AS16" s="99">
        <f>IF(ISBLANK($S$51),"",SUM(H16)+SUM(M16)+SUM(R16)+SUM(W16)+SUM(AB16)+SUM(AG16)+SUM(AL16))</f>
        <v>31</v>
      </c>
      <c r="AT16" s="100"/>
      <c r="AU16" s="99">
        <f>IF(ISBLANK($S$51),"",SUM(K16)+SUM(P16)+SUM(U16)+SUM(Z16)+SUM(AE16)+SUM(AJ16)+SUM(AO16))</f>
        <v>2</v>
      </c>
      <c r="AV16" s="100"/>
      <c r="AW16" s="99">
        <f>IF(ISBLANK(S51),"",AS16-AU16)</f>
        <v>29</v>
      </c>
      <c r="AX16" s="117"/>
      <c r="AY16" s="100"/>
      <c r="AZ16" s="93">
        <f>IF(ISBLANK(S55),"",RANK($BF$8:$BF$17,$BF$8:$BF$17))</f>
        <v>1</v>
      </c>
      <c r="BA16" s="94"/>
      <c r="BB16" s="97">
        <f>IF(ISBLANK(O37),"",AQ16*10000+AW16*100+AS16)</f>
        <v>122931</v>
      </c>
      <c r="BD16" s="98">
        <f>COUNTIF(H16:AP17,"○")</f>
        <v>4</v>
      </c>
      <c r="BE16" s="98">
        <f>COUNTIF(H16:AP17,"△")</f>
        <v>0</v>
      </c>
      <c r="BF16" s="98">
        <f>SUM(AQ16*10000+AW16*100+AS16)</f>
        <v>122931</v>
      </c>
      <c r="BI16" s="92"/>
      <c r="BJ16" s="92"/>
      <c r="BK16" s="92"/>
      <c r="BL16" s="24"/>
    </row>
    <row r="17" spans="2:64" ht="10.5" customHeight="1" x14ac:dyDescent="0.15">
      <c r="B17" s="103"/>
      <c r="C17" s="105"/>
      <c r="D17" s="105"/>
      <c r="E17" s="105"/>
      <c r="F17" s="105"/>
      <c r="G17" s="105"/>
      <c r="H17" s="107"/>
      <c r="I17" s="108"/>
      <c r="J17" s="7"/>
      <c r="K17" s="108"/>
      <c r="L17" s="110"/>
      <c r="M17" s="107"/>
      <c r="N17" s="108"/>
      <c r="O17" s="7"/>
      <c r="P17" s="108"/>
      <c r="Q17" s="110"/>
      <c r="R17" s="107"/>
      <c r="S17" s="108"/>
      <c r="T17" s="7"/>
      <c r="U17" s="108"/>
      <c r="V17" s="110"/>
      <c r="W17" s="107"/>
      <c r="X17" s="108"/>
      <c r="Y17" s="7"/>
      <c r="Z17" s="108"/>
      <c r="AA17" s="110"/>
      <c r="AB17" s="114"/>
      <c r="AC17" s="115"/>
      <c r="AD17" s="115"/>
      <c r="AE17" s="115"/>
      <c r="AF17" s="116"/>
      <c r="AG17" s="91"/>
      <c r="AH17" s="88"/>
      <c r="AI17" s="34"/>
      <c r="AJ17" s="88"/>
      <c r="AK17" s="89"/>
      <c r="AL17" s="91"/>
      <c r="AM17" s="88"/>
      <c r="AN17" s="34"/>
      <c r="AO17" s="88"/>
      <c r="AP17" s="89"/>
      <c r="AQ17" s="101"/>
      <c r="AR17" s="102"/>
      <c r="AS17" s="101"/>
      <c r="AT17" s="102"/>
      <c r="AU17" s="101"/>
      <c r="AV17" s="102"/>
      <c r="AW17" s="101"/>
      <c r="AX17" s="118"/>
      <c r="AY17" s="102"/>
      <c r="AZ17" s="95"/>
      <c r="BA17" s="96"/>
      <c r="BB17" s="97"/>
      <c r="BD17" s="98"/>
      <c r="BE17" s="98"/>
      <c r="BF17" s="98"/>
      <c r="BI17" s="92"/>
      <c r="BJ17" s="92"/>
      <c r="BK17" s="92"/>
      <c r="BL17" s="24"/>
    </row>
    <row r="18" spans="2:64" ht="15.75" customHeight="1" x14ac:dyDescent="0.15">
      <c r="B18" s="5"/>
      <c r="C18" s="8"/>
      <c r="D18" s="8"/>
      <c r="E18" s="8"/>
      <c r="F18" s="8"/>
      <c r="G18" s="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2:64" ht="7.5" customHeight="1" x14ac:dyDescent="0.15">
      <c r="B19" s="79"/>
      <c r="C19" s="79"/>
      <c r="D19" s="79"/>
      <c r="E19" s="79"/>
      <c r="F19" s="79"/>
      <c r="G19" s="79"/>
      <c r="H19" s="81"/>
      <c r="I19" s="82"/>
      <c r="J19" s="36"/>
      <c r="K19" s="71"/>
      <c r="L19" s="72"/>
      <c r="M19" s="71"/>
      <c r="N19" s="72"/>
      <c r="O19" s="36"/>
      <c r="P19" s="71"/>
      <c r="Q19" s="72"/>
      <c r="R19" s="71"/>
      <c r="S19" s="72"/>
      <c r="T19" s="36"/>
      <c r="U19" s="71"/>
      <c r="V19" s="72"/>
      <c r="W19" s="71"/>
      <c r="X19" s="72"/>
      <c r="Y19" s="36"/>
      <c r="Z19" s="71"/>
      <c r="AA19" s="72"/>
      <c r="AB19" s="71"/>
      <c r="AC19" s="72"/>
      <c r="AD19" s="36"/>
      <c r="AE19" s="71"/>
      <c r="AF19" s="72"/>
      <c r="AG19" s="71"/>
      <c r="AH19" s="72"/>
      <c r="AI19" s="36"/>
      <c r="AJ19" s="71"/>
      <c r="AK19" s="72"/>
      <c r="AL19" s="71"/>
      <c r="AM19" s="72"/>
      <c r="AN19" s="36"/>
      <c r="AO19" s="71"/>
      <c r="AP19" s="72"/>
      <c r="AQ19" s="30"/>
      <c r="AR19" s="30"/>
      <c r="AS19" s="30"/>
      <c r="AT19" s="9"/>
      <c r="AV19" s="9"/>
      <c r="AW19" s="9"/>
      <c r="AX19" s="9"/>
      <c r="AY19" s="9"/>
      <c r="AZ19" s="9"/>
      <c r="BA19" s="9"/>
      <c r="BB19" s="9"/>
      <c r="BD19" s="69"/>
      <c r="BE19" s="69"/>
      <c r="BF19" s="69"/>
      <c r="BG19" s="24"/>
      <c r="BH19" s="24"/>
      <c r="BI19" s="70"/>
      <c r="BJ19" s="70"/>
      <c r="BK19" s="69"/>
      <c r="BL19" s="24"/>
    </row>
    <row r="20" spans="2:64" ht="7.5" customHeight="1" x14ac:dyDescent="0.15">
      <c r="B20" s="80"/>
      <c r="C20" s="80"/>
      <c r="D20" s="80"/>
      <c r="E20" s="80"/>
      <c r="F20" s="80"/>
      <c r="G20" s="80"/>
      <c r="H20" s="83"/>
      <c r="I20" s="84"/>
      <c r="J20" s="28"/>
      <c r="K20" s="73"/>
      <c r="L20" s="74"/>
      <c r="M20" s="73"/>
      <c r="N20" s="74"/>
      <c r="O20" s="28"/>
      <c r="P20" s="73"/>
      <c r="Q20" s="74"/>
      <c r="R20" s="73"/>
      <c r="S20" s="74"/>
      <c r="T20" s="28"/>
      <c r="U20" s="73"/>
      <c r="V20" s="74"/>
      <c r="W20" s="73"/>
      <c r="X20" s="74"/>
      <c r="Y20" s="28"/>
      <c r="Z20" s="73"/>
      <c r="AA20" s="74"/>
      <c r="AB20" s="73"/>
      <c r="AC20" s="74"/>
      <c r="AD20" s="28"/>
      <c r="AE20" s="73"/>
      <c r="AF20" s="74"/>
      <c r="AG20" s="73"/>
      <c r="AH20" s="74"/>
      <c r="AI20" s="28"/>
      <c r="AJ20" s="73"/>
      <c r="AK20" s="74"/>
      <c r="AL20" s="73"/>
      <c r="AM20" s="74"/>
      <c r="AN20" s="28"/>
      <c r="AO20" s="73"/>
      <c r="AP20" s="74"/>
      <c r="AQ20" s="30"/>
      <c r="AR20" s="30"/>
      <c r="AS20" s="30"/>
      <c r="AT20" s="9"/>
      <c r="AU20" s="9"/>
      <c r="AV20" s="9"/>
      <c r="AW20" s="9"/>
      <c r="AX20" s="9"/>
      <c r="AY20" s="9"/>
      <c r="AZ20" s="9"/>
      <c r="BA20" s="9"/>
      <c r="BB20" s="9"/>
      <c r="BD20" s="69"/>
      <c r="BE20" s="69"/>
      <c r="BF20" s="69"/>
      <c r="BG20" s="24"/>
      <c r="BH20" s="24"/>
      <c r="BI20" s="70"/>
      <c r="BJ20" s="70"/>
      <c r="BK20" s="69"/>
      <c r="BL20" s="24"/>
    </row>
    <row r="21" spans="2:64" ht="7.5" customHeight="1" x14ac:dyDescent="0.15">
      <c r="B21" s="75"/>
      <c r="C21" s="75"/>
      <c r="D21" s="75"/>
      <c r="E21" s="76"/>
      <c r="F21" s="77"/>
      <c r="G21" s="77"/>
      <c r="H21" s="67" t="s">
        <v>13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D21" s="24"/>
      <c r="BE21" s="24"/>
      <c r="BF21" s="24"/>
      <c r="BG21" s="24"/>
      <c r="BH21" s="24"/>
      <c r="BI21" s="66"/>
      <c r="BJ21" s="66"/>
      <c r="BK21" s="66"/>
      <c r="BL21" s="66"/>
    </row>
    <row r="22" spans="2:64" ht="7.5" customHeight="1" x14ac:dyDescent="0.15">
      <c r="B22" s="75"/>
      <c r="C22" s="75"/>
      <c r="D22" s="75"/>
      <c r="E22" s="77"/>
      <c r="F22" s="77"/>
      <c r="G22" s="7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D22" s="24"/>
      <c r="BE22" s="24"/>
      <c r="BF22" s="24"/>
      <c r="BG22" s="24"/>
      <c r="BH22" s="24"/>
      <c r="BI22" s="66"/>
      <c r="BJ22" s="66"/>
      <c r="BK22" s="66"/>
      <c r="BL22" s="66"/>
    </row>
    <row r="23" spans="2:64" ht="7.5" customHeight="1" x14ac:dyDescent="0.15">
      <c r="B23" s="75"/>
      <c r="C23" s="75"/>
      <c r="D23" s="75"/>
      <c r="E23" s="77"/>
      <c r="F23" s="77"/>
      <c r="G23" s="77"/>
      <c r="H23" s="67" t="s">
        <v>14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D23" s="24"/>
      <c r="BE23" s="24"/>
      <c r="BF23" s="24"/>
      <c r="BG23" s="31"/>
      <c r="BH23" s="68"/>
      <c r="BI23" s="68"/>
      <c r="BJ23" s="68"/>
      <c r="BK23" s="68"/>
      <c r="BL23" s="24"/>
    </row>
    <row r="24" spans="2:64" ht="7.5" customHeight="1" x14ac:dyDescent="0.15">
      <c r="B24" s="75"/>
      <c r="C24" s="75"/>
      <c r="D24" s="75"/>
      <c r="E24" s="77"/>
      <c r="F24" s="77"/>
      <c r="G24" s="7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D24" s="24"/>
      <c r="BE24" s="24"/>
      <c r="BF24" s="24"/>
      <c r="BG24" s="31"/>
      <c r="BH24" s="68"/>
      <c r="BI24" s="68"/>
      <c r="BJ24" s="68"/>
      <c r="BK24" s="68"/>
      <c r="BL24" s="24"/>
    </row>
    <row r="25" spans="2:64" ht="7.5" customHeight="1" x14ac:dyDescent="0.15">
      <c r="B25" s="75"/>
      <c r="C25" s="75"/>
      <c r="D25" s="75"/>
      <c r="E25" s="77"/>
      <c r="F25" s="77"/>
      <c r="G25" s="77"/>
      <c r="H25" s="67" t="s">
        <v>15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</row>
    <row r="26" spans="2:64" ht="7.5" customHeight="1" x14ac:dyDescent="0.15">
      <c r="B26" s="75"/>
      <c r="C26" s="75"/>
      <c r="D26" s="75"/>
      <c r="E26" s="77"/>
      <c r="F26" s="77"/>
      <c r="G26" s="7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</row>
    <row r="27" spans="2:64" ht="7.5" customHeight="1" x14ac:dyDescent="0.15">
      <c r="B27" s="75"/>
      <c r="C27" s="75"/>
      <c r="D27" s="75"/>
      <c r="E27" s="77"/>
      <c r="F27" s="77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</row>
    <row r="28" spans="2:64" ht="7.5" customHeight="1" x14ac:dyDescent="0.15">
      <c r="B28" s="75"/>
      <c r="C28" s="75"/>
      <c r="D28" s="75"/>
      <c r="E28" s="77"/>
      <c r="F28" s="77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</row>
    <row r="29" spans="2:64" ht="9" customHeight="1" x14ac:dyDescent="0.15">
      <c r="B29" s="10"/>
      <c r="C29" s="10"/>
      <c r="D29" s="10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65" t="s">
        <v>16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</row>
    <row r="30" spans="2:64" ht="9" customHeight="1" x14ac:dyDescent="0.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</row>
    <row r="31" spans="2:64" ht="10.5" customHeight="1" x14ac:dyDescent="0.15">
      <c r="B31" s="11"/>
      <c r="C31" s="63" t="s">
        <v>76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5" t="s">
        <v>17</v>
      </c>
      <c r="AI31" s="55"/>
      <c r="AJ31" s="55"/>
      <c r="AK31" s="55"/>
      <c r="AL31" s="55"/>
      <c r="AM31" s="55"/>
      <c r="AN31" s="11"/>
      <c r="AO31" s="11"/>
      <c r="AP31" s="11"/>
      <c r="AQ31" s="11"/>
      <c r="AR31" s="55" t="s">
        <v>18</v>
      </c>
      <c r="AS31" s="55"/>
      <c r="AT31" s="55"/>
      <c r="AU31" s="55"/>
      <c r="AV31" s="55"/>
      <c r="AW31" s="55"/>
    </row>
    <row r="32" spans="2:64" ht="10.5" customHeight="1" x14ac:dyDescent="0.15">
      <c r="B32" s="11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3"/>
      <c r="AH32" s="55"/>
      <c r="AI32" s="55"/>
      <c r="AJ32" s="55"/>
      <c r="AK32" s="55"/>
      <c r="AL32" s="55"/>
      <c r="AM32" s="55"/>
      <c r="AN32" s="11"/>
      <c r="AO32" s="11"/>
      <c r="AP32" s="11"/>
      <c r="AQ32" s="11"/>
      <c r="AR32" s="55"/>
      <c r="AS32" s="55"/>
      <c r="AT32" s="55"/>
      <c r="AU32" s="55"/>
      <c r="AV32" s="55"/>
      <c r="AW32" s="55"/>
    </row>
    <row r="33" spans="2:49" ht="11.25" customHeight="1" x14ac:dyDescent="0.15">
      <c r="B33" s="55" t="s">
        <v>3</v>
      </c>
      <c r="C33" s="55"/>
      <c r="D33" s="56" t="s">
        <v>24</v>
      </c>
      <c r="E33" s="56"/>
      <c r="F33" s="56"/>
      <c r="G33" s="56"/>
      <c r="H33" s="56"/>
      <c r="I33" s="60" t="str">
        <f>C8</f>
        <v>1ＦＣ長野</v>
      </c>
      <c r="J33" s="60"/>
      <c r="K33" s="60"/>
      <c r="L33" s="60"/>
      <c r="M33" s="60"/>
      <c r="N33" s="60"/>
      <c r="O33" s="58">
        <v>5</v>
      </c>
      <c r="P33" s="58"/>
      <c r="Q33" s="58"/>
      <c r="R33" s="32"/>
      <c r="S33" s="58">
        <v>0</v>
      </c>
      <c r="T33" s="58"/>
      <c r="U33" s="58"/>
      <c r="V33" s="60" t="str">
        <f>C12</f>
        <v>3 上室田JFC</v>
      </c>
      <c r="W33" s="60"/>
      <c r="X33" s="60"/>
      <c r="Y33" s="60"/>
      <c r="Z33" s="60"/>
      <c r="AA33" s="60"/>
      <c r="AB33" s="15"/>
      <c r="AC33" s="15"/>
      <c r="AD33" s="15"/>
      <c r="AE33" s="15"/>
      <c r="AF33" s="16"/>
      <c r="AG33" s="16"/>
      <c r="AH33" s="59" t="str">
        <f>C8</f>
        <v>1ＦＣ長野</v>
      </c>
      <c r="AI33" s="59"/>
      <c r="AJ33" s="59"/>
      <c r="AK33" s="59"/>
      <c r="AL33" s="59"/>
      <c r="AM33" s="59"/>
      <c r="AN33" s="17"/>
      <c r="AO33" s="17"/>
      <c r="AP33" s="17"/>
      <c r="AQ33" s="17"/>
      <c r="AR33" s="60" t="str">
        <f>C12</f>
        <v>3 上室田JFC</v>
      </c>
      <c r="AS33" s="60"/>
      <c r="AT33" s="60"/>
      <c r="AU33" s="60"/>
      <c r="AV33" s="60"/>
      <c r="AW33" s="60"/>
    </row>
    <row r="34" spans="2:49" ht="11.25" customHeight="1" x14ac:dyDescent="0.15">
      <c r="B34" s="55"/>
      <c r="C34" s="55"/>
      <c r="D34" s="56"/>
      <c r="E34" s="56"/>
      <c r="F34" s="56"/>
      <c r="G34" s="56"/>
      <c r="H34" s="56"/>
      <c r="I34" s="60"/>
      <c r="J34" s="60"/>
      <c r="K34" s="60"/>
      <c r="L34" s="60"/>
      <c r="M34" s="60"/>
      <c r="N34" s="60"/>
      <c r="O34" s="58"/>
      <c r="P34" s="58"/>
      <c r="Q34" s="58"/>
      <c r="R34" s="14"/>
      <c r="S34" s="58"/>
      <c r="T34" s="58"/>
      <c r="U34" s="58"/>
      <c r="V34" s="60"/>
      <c r="W34" s="60"/>
      <c r="X34" s="60"/>
      <c r="Y34" s="60"/>
      <c r="Z34" s="60"/>
      <c r="AA34" s="60"/>
      <c r="AB34" s="15"/>
      <c r="AC34" s="15"/>
      <c r="AD34" s="15"/>
      <c r="AE34" s="15"/>
      <c r="AF34" s="16"/>
      <c r="AG34" s="16"/>
      <c r="AH34" s="59"/>
      <c r="AI34" s="59"/>
      <c r="AJ34" s="59"/>
      <c r="AK34" s="59"/>
      <c r="AL34" s="59"/>
      <c r="AM34" s="59"/>
      <c r="AN34" s="17"/>
      <c r="AO34" s="17"/>
      <c r="AP34" s="17"/>
      <c r="AQ34" s="17"/>
      <c r="AR34" s="60"/>
      <c r="AS34" s="60"/>
      <c r="AT34" s="60"/>
      <c r="AU34" s="60"/>
      <c r="AV34" s="60"/>
      <c r="AW34" s="60"/>
    </row>
    <row r="35" spans="2:49" ht="11.25" customHeight="1" x14ac:dyDescent="0.15">
      <c r="B35" s="55" t="s">
        <v>4</v>
      </c>
      <c r="C35" s="55"/>
      <c r="D35" s="56" t="s">
        <v>24</v>
      </c>
      <c r="E35" s="56"/>
      <c r="F35" s="56"/>
      <c r="G35" s="56"/>
      <c r="H35" s="62"/>
      <c r="I35" s="60" t="str">
        <f>C10</f>
        <v>2 FC京ヶ島</v>
      </c>
      <c r="J35" s="60"/>
      <c r="K35" s="60"/>
      <c r="L35" s="60"/>
      <c r="M35" s="60"/>
      <c r="N35" s="60"/>
      <c r="O35" s="58">
        <v>4</v>
      </c>
      <c r="P35" s="58"/>
      <c r="Q35" s="58"/>
      <c r="R35" s="32"/>
      <c r="S35" s="58">
        <v>3</v>
      </c>
      <c r="T35" s="58"/>
      <c r="U35" s="58"/>
      <c r="V35" s="60" t="str">
        <f>C14</f>
        <v>4FC里見</v>
      </c>
      <c r="W35" s="60"/>
      <c r="X35" s="60"/>
      <c r="Y35" s="60"/>
      <c r="Z35" s="60"/>
      <c r="AA35" s="60"/>
      <c r="AB35" s="18"/>
      <c r="AC35" s="18"/>
      <c r="AD35" s="18"/>
      <c r="AE35" s="18"/>
      <c r="AF35" s="18"/>
      <c r="AG35" s="18"/>
      <c r="AH35" s="59" t="str">
        <f>I35</f>
        <v>2 FC京ヶ島</v>
      </c>
      <c r="AI35" s="59"/>
      <c r="AJ35" s="59"/>
      <c r="AK35" s="59"/>
      <c r="AL35" s="59"/>
      <c r="AM35" s="59"/>
      <c r="AN35" s="17"/>
      <c r="AO35" s="17"/>
      <c r="AP35" s="17"/>
      <c r="AQ35" s="17"/>
      <c r="AR35" s="60" t="str">
        <f>V35</f>
        <v>4FC里見</v>
      </c>
      <c r="AS35" s="60"/>
      <c r="AT35" s="60"/>
      <c r="AU35" s="60"/>
      <c r="AV35" s="60"/>
      <c r="AW35" s="60"/>
    </row>
    <row r="36" spans="2:49" ht="11.25" customHeight="1" x14ac:dyDescent="0.15">
      <c r="B36" s="55"/>
      <c r="C36" s="55"/>
      <c r="D36" s="56"/>
      <c r="E36" s="56"/>
      <c r="F36" s="56"/>
      <c r="G36" s="56"/>
      <c r="H36" s="62"/>
      <c r="I36" s="60"/>
      <c r="J36" s="60"/>
      <c r="K36" s="60"/>
      <c r="L36" s="60"/>
      <c r="M36" s="60"/>
      <c r="N36" s="60"/>
      <c r="O36" s="58"/>
      <c r="P36" s="58"/>
      <c r="Q36" s="58"/>
      <c r="R36" s="14"/>
      <c r="S36" s="58"/>
      <c r="T36" s="58"/>
      <c r="U36" s="58"/>
      <c r="V36" s="60"/>
      <c r="W36" s="60"/>
      <c r="X36" s="60"/>
      <c r="Y36" s="60"/>
      <c r="Z36" s="60"/>
      <c r="AA36" s="60"/>
      <c r="AB36" s="18"/>
      <c r="AC36" s="18"/>
      <c r="AD36" s="18"/>
      <c r="AE36" s="18"/>
      <c r="AF36" s="18"/>
      <c r="AG36" s="18"/>
      <c r="AH36" s="59"/>
      <c r="AI36" s="59"/>
      <c r="AJ36" s="59"/>
      <c r="AK36" s="59"/>
      <c r="AL36" s="59"/>
      <c r="AM36" s="59"/>
      <c r="AN36" s="17"/>
      <c r="AO36" s="17"/>
      <c r="AP36" s="17"/>
      <c r="AQ36" s="17"/>
      <c r="AR36" s="60"/>
      <c r="AS36" s="60"/>
      <c r="AT36" s="60"/>
      <c r="AU36" s="60"/>
      <c r="AV36" s="60"/>
      <c r="AW36" s="60"/>
    </row>
    <row r="37" spans="2:49" ht="11.25" customHeight="1" x14ac:dyDescent="0.15">
      <c r="B37" s="55" t="s">
        <v>5</v>
      </c>
      <c r="C37" s="55"/>
      <c r="D37" s="56" t="s">
        <v>92</v>
      </c>
      <c r="E37" s="56"/>
      <c r="F37" s="56"/>
      <c r="G37" s="56"/>
      <c r="H37" s="56"/>
      <c r="I37" s="64" t="str">
        <f>C12</f>
        <v>3 上室田JFC</v>
      </c>
      <c r="J37" s="64"/>
      <c r="K37" s="64"/>
      <c r="L37" s="64"/>
      <c r="M37" s="64"/>
      <c r="N37" s="64"/>
      <c r="O37" s="58">
        <v>0</v>
      </c>
      <c r="P37" s="58"/>
      <c r="Q37" s="58"/>
      <c r="R37" s="32"/>
      <c r="S37" s="58">
        <v>5</v>
      </c>
      <c r="T37" s="58"/>
      <c r="U37" s="58"/>
      <c r="V37" s="60" t="str">
        <f>C16</f>
        <v>5 エヴォリスタ</v>
      </c>
      <c r="W37" s="60"/>
      <c r="X37" s="60"/>
      <c r="Y37" s="60"/>
      <c r="Z37" s="60"/>
      <c r="AA37" s="60"/>
      <c r="AB37" s="18"/>
      <c r="AC37" s="18"/>
      <c r="AD37" s="18"/>
      <c r="AE37" s="18"/>
      <c r="AF37" s="18"/>
      <c r="AG37" s="18"/>
      <c r="AH37" s="60" t="str">
        <f>I37</f>
        <v>3 上室田JFC</v>
      </c>
      <c r="AI37" s="60"/>
      <c r="AJ37" s="60"/>
      <c r="AK37" s="60"/>
      <c r="AL37" s="60"/>
      <c r="AM37" s="60"/>
      <c r="AN37" s="17"/>
      <c r="AO37" s="17"/>
      <c r="AP37" s="17"/>
      <c r="AQ37" s="17"/>
      <c r="AR37" s="60" t="str">
        <f>V37</f>
        <v>5 エヴォリスタ</v>
      </c>
      <c r="AS37" s="60"/>
      <c r="AT37" s="60"/>
      <c r="AU37" s="60"/>
      <c r="AV37" s="60"/>
      <c r="AW37" s="60"/>
    </row>
    <row r="38" spans="2:49" ht="11.25" customHeight="1" x14ac:dyDescent="0.15">
      <c r="B38" s="55"/>
      <c r="C38" s="55"/>
      <c r="D38" s="56"/>
      <c r="E38" s="56"/>
      <c r="F38" s="56"/>
      <c r="G38" s="56"/>
      <c r="H38" s="56"/>
      <c r="I38" s="64"/>
      <c r="J38" s="64"/>
      <c r="K38" s="64"/>
      <c r="L38" s="64"/>
      <c r="M38" s="64"/>
      <c r="N38" s="64"/>
      <c r="O38" s="58"/>
      <c r="P38" s="58"/>
      <c r="Q38" s="58"/>
      <c r="R38" s="14"/>
      <c r="S38" s="58"/>
      <c r="T38" s="58"/>
      <c r="U38" s="58"/>
      <c r="V38" s="60"/>
      <c r="W38" s="60"/>
      <c r="X38" s="60"/>
      <c r="Y38" s="60"/>
      <c r="Z38" s="60"/>
      <c r="AA38" s="60"/>
      <c r="AB38" s="18"/>
      <c r="AC38" s="18"/>
      <c r="AD38" s="18"/>
      <c r="AE38" s="18"/>
      <c r="AF38" s="18"/>
      <c r="AG38" s="18"/>
      <c r="AH38" s="60"/>
      <c r="AI38" s="60"/>
      <c r="AJ38" s="60"/>
      <c r="AK38" s="60"/>
      <c r="AL38" s="60"/>
      <c r="AM38" s="60"/>
      <c r="AN38" s="17"/>
      <c r="AO38" s="17"/>
      <c r="AP38" s="17"/>
      <c r="AQ38" s="17"/>
      <c r="AR38" s="60"/>
      <c r="AS38" s="60"/>
      <c r="AT38" s="60"/>
      <c r="AU38" s="60"/>
      <c r="AV38" s="60"/>
      <c r="AW38" s="60"/>
    </row>
    <row r="39" spans="2:49" ht="11.25" customHeight="1" x14ac:dyDescent="0.15">
      <c r="B39" s="55" t="s">
        <v>6</v>
      </c>
      <c r="C39" s="55"/>
      <c r="D39" s="56" t="s">
        <v>92</v>
      </c>
      <c r="E39" s="56"/>
      <c r="F39" s="56"/>
      <c r="G39" s="56"/>
      <c r="H39" s="56"/>
      <c r="I39" s="60" t="str">
        <f>C8</f>
        <v>1ＦＣ長野</v>
      </c>
      <c r="J39" s="60"/>
      <c r="K39" s="60"/>
      <c r="L39" s="60"/>
      <c r="M39" s="60"/>
      <c r="N39" s="60"/>
      <c r="O39" s="58">
        <v>6</v>
      </c>
      <c r="P39" s="58"/>
      <c r="Q39" s="58"/>
      <c r="R39" s="32"/>
      <c r="S39" s="58">
        <v>2</v>
      </c>
      <c r="T39" s="58"/>
      <c r="U39" s="58"/>
      <c r="V39" s="59" t="str">
        <f>C14</f>
        <v>4FC里見</v>
      </c>
      <c r="W39" s="59"/>
      <c r="X39" s="59"/>
      <c r="Y39" s="59"/>
      <c r="Z39" s="59"/>
      <c r="AA39" s="59"/>
      <c r="AB39" s="18"/>
      <c r="AC39" s="18"/>
      <c r="AD39" s="18"/>
      <c r="AE39" s="18"/>
      <c r="AF39" s="18"/>
      <c r="AG39" s="18"/>
      <c r="AH39" s="60" t="str">
        <f>V39</f>
        <v>4FC里見</v>
      </c>
      <c r="AI39" s="60"/>
      <c r="AJ39" s="60"/>
      <c r="AK39" s="60"/>
      <c r="AL39" s="60"/>
      <c r="AM39" s="60"/>
      <c r="AN39" s="17"/>
      <c r="AO39" s="17"/>
      <c r="AP39" s="17"/>
      <c r="AQ39" s="17"/>
      <c r="AR39" s="59" t="str">
        <f>I39</f>
        <v>1ＦＣ長野</v>
      </c>
      <c r="AS39" s="59"/>
      <c r="AT39" s="59"/>
      <c r="AU39" s="59"/>
      <c r="AV39" s="59"/>
      <c r="AW39" s="59"/>
    </row>
    <row r="40" spans="2:49" ht="11.25" customHeight="1" x14ac:dyDescent="0.15">
      <c r="B40" s="55"/>
      <c r="C40" s="55"/>
      <c r="D40" s="56"/>
      <c r="E40" s="56"/>
      <c r="F40" s="56"/>
      <c r="G40" s="56"/>
      <c r="H40" s="56"/>
      <c r="I40" s="60"/>
      <c r="J40" s="60"/>
      <c r="K40" s="60"/>
      <c r="L40" s="60"/>
      <c r="M40" s="60"/>
      <c r="N40" s="60"/>
      <c r="O40" s="58"/>
      <c r="P40" s="58"/>
      <c r="Q40" s="58"/>
      <c r="R40" s="14"/>
      <c r="S40" s="58"/>
      <c r="T40" s="58"/>
      <c r="U40" s="58"/>
      <c r="V40" s="59"/>
      <c r="W40" s="59"/>
      <c r="X40" s="59"/>
      <c r="Y40" s="59"/>
      <c r="Z40" s="59"/>
      <c r="AA40" s="59"/>
      <c r="AB40" s="18"/>
      <c r="AC40" s="18"/>
      <c r="AD40" s="18"/>
      <c r="AE40" s="18"/>
      <c r="AF40" s="18"/>
      <c r="AG40" s="18"/>
      <c r="AH40" s="60"/>
      <c r="AI40" s="60"/>
      <c r="AJ40" s="60"/>
      <c r="AK40" s="60"/>
      <c r="AL40" s="60"/>
      <c r="AM40" s="60"/>
      <c r="AN40" s="17"/>
      <c r="AO40" s="17"/>
      <c r="AP40" s="17"/>
      <c r="AQ40" s="17"/>
      <c r="AR40" s="59"/>
      <c r="AS40" s="59"/>
      <c r="AT40" s="59"/>
      <c r="AU40" s="59"/>
      <c r="AV40" s="59"/>
      <c r="AW40" s="59"/>
    </row>
    <row r="41" spans="2:49" ht="11.25" customHeight="1" x14ac:dyDescent="0.15">
      <c r="B41" s="55" t="s">
        <v>7</v>
      </c>
      <c r="C41" s="55"/>
      <c r="D41" s="56" t="s">
        <v>93</v>
      </c>
      <c r="E41" s="56"/>
      <c r="F41" s="56"/>
      <c r="G41" s="56"/>
      <c r="H41" s="56"/>
      <c r="I41" s="60" t="str">
        <f>C10</f>
        <v>2 FC京ヶ島</v>
      </c>
      <c r="J41" s="60"/>
      <c r="K41" s="60"/>
      <c r="L41" s="60"/>
      <c r="M41" s="60"/>
      <c r="N41" s="60"/>
      <c r="O41" s="58">
        <v>2</v>
      </c>
      <c r="P41" s="58"/>
      <c r="Q41" s="58"/>
      <c r="R41" s="32"/>
      <c r="S41" s="58">
        <v>10</v>
      </c>
      <c r="T41" s="58"/>
      <c r="U41" s="58"/>
      <c r="V41" s="60" t="str">
        <f>C16</f>
        <v>5 エヴォリスタ</v>
      </c>
      <c r="W41" s="60"/>
      <c r="X41" s="60"/>
      <c r="Y41" s="60"/>
      <c r="Z41" s="60"/>
      <c r="AA41" s="60"/>
      <c r="AB41" s="18"/>
      <c r="AC41" s="18"/>
      <c r="AD41" s="18"/>
      <c r="AE41" s="18"/>
      <c r="AF41" s="18"/>
      <c r="AG41" s="18"/>
      <c r="AH41" s="60" t="str">
        <f>V41</f>
        <v>5 エヴォリスタ</v>
      </c>
      <c r="AI41" s="60"/>
      <c r="AJ41" s="60"/>
      <c r="AK41" s="60"/>
      <c r="AL41" s="60"/>
      <c r="AM41" s="60"/>
      <c r="AN41" s="17"/>
      <c r="AO41" s="17"/>
      <c r="AP41" s="17"/>
      <c r="AQ41" s="17"/>
      <c r="AR41" s="59" t="str">
        <f>I41</f>
        <v>2 FC京ヶ島</v>
      </c>
      <c r="AS41" s="59"/>
      <c r="AT41" s="59"/>
      <c r="AU41" s="59"/>
      <c r="AV41" s="59"/>
      <c r="AW41" s="59"/>
    </row>
    <row r="42" spans="2:49" ht="11.25" customHeight="1" x14ac:dyDescent="0.15">
      <c r="B42" s="55"/>
      <c r="C42" s="55"/>
      <c r="D42" s="56"/>
      <c r="E42" s="56"/>
      <c r="F42" s="56"/>
      <c r="G42" s="56"/>
      <c r="H42" s="56"/>
      <c r="I42" s="60"/>
      <c r="J42" s="60"/>
      <c r="K42" s="60"/>
      <c r="L42" s="60"/>
      <c r="M42" s="60"/>
      <c r="N42" s="60"/>
      <c r="O42" s="58"/>
      <c r="P42" s="58"/>
      <c r="Q42" s="58"/>
      <c r="R42" s="14"/>
      <c r="S42" s="58"/>
      <c r="T42" s="58"/>
      <c r="U42" s="58"/>
      <c r="V42" s="60"/>
      <c r="W42" s="60"/>
      <c r="X42" s="60"/>
      <c r="Y42" s="60"/>
      <c r="Z42" s="60"/>
      <c r="AA42" s="60"/>
      <c r="AB42" s="18"/>
      <c r="AC42" s="18"/>
      <c r="AD42" s="18"/>
      <c r="AE42" s="18"/>
      <c r="AF42" s="18"/>
      <c r="AG42" s="18"/>
      <c r="AH42" s="60"/>
      <c r="AI42" s="60"/>
      <c r="AJ42" s="60"/>
      <c r="AK42" s="60"/>
      <c r="AL42" s="60"/>
      <c r="AM42" s="60"/>
      <c r="AN42" s="17"/>
      <c r="AO42" s="17"/>
      <c r="AP42" s="17"/>
      <c r="AQ42" s="17"/>
      <c r="AR42" s="59"/>
      <c r="AS42" s="59"/>
      <c r="AT42" s="59"/>
      <c r="AU42" s="59"/>
      <c r="AV42" s="59"/>
      <c r="AW42" s="59"/>
    </row>
    <row r="43" spans="2:49" ht="11.25" customHeight="1" x14ac:dyDescent="0.15">
      <c r="B43" s="55"/>
      <c r="C43" s="55"/>
      <c r="D43" s="56"/>
      <c r="E43" s="56"/>
      <c r="F43" s="56"/>
      <c r="G43" s="56"/>
      <c r="H43" s="56"/>
      <c r="I43" s="54"/>
      <c r="J43" s="54"/>
      <c r="K43" s="54"/>
      <c r="L43" s="54"/>
      <c r="M43" s="54"/>
      <c r="N43" s="54"/>
      <c r="O43" s="57"/>
      <c r="P43" s="57"/>
      <c r="Q43" s="57"/>
      <c r="R43" s="25"/>
      <c r="S43" s="57"/>
      <c r="T43" s="57"/>
      <c r="U43" s="57"/>
      <c r="V43" s="54"/>
      <c r="W43" s="54"/>
      <c r="X43" s="54"/>
      <c r="Y43" s="54"/>
      <c r="Z43" s="54"/>
      <c r="AA43" s="54"/>
      <c r="AB43" s="35"/>
      <c r="AC43" s="35"/>
      <c r="AD43" s="35"/>
      <c r="AE43" s="35"/>
      <c r="AF43" s="35"/>
      <c r="AG43" s="35"/>
      <c r="AH43" s="54"/>
      <c r="AI43" s="54"/>
      <c r="AJ43" s="54"/>
      <c r="AK43" s="54"/>
      <c r="AL43" s="54"/>
      <c r="AM43" s="54"/>
      <c r="AN43" s="26"/>
      <c r="AO43" s="26"/>
      <c r="AP43" s="26"/>
      <c r="AQ43" s="26"/>
      <c r="AR43" s="54"/>
      <c r="AS43" s="54"/>
      <c r="AT43" s="54"/>
      <c r="AU43" s="54"/>
      <c r="AV43" s="54"/>
      <c r="AW43" s="54"/>
    </row>
    <row r="44" spans="2:49" ht="11.25" customHeight="1" x14ac:dyDescent="0.15">
      <c r="B44" s="55"/>
      <c r="C44" s="55"/>
      <c r="D44" s="56"/>
      <c r="E44" s="56"/>
      <c r="F44" s="56"/>
      <c r="G44" s="56"/>
      <c r="H44" s="56"/>
      <c r="I44" s="54"/>
      <c r="J44" s="54"/>
      <c r="K44" s="54"/>
      <c r="L44" s="54"/>
      <c r="M44" s="54"/>
      <c r="N44" s="54"/>
      <c r="O44" s="57"/>
      <c r="P44" s="57"/>
      <c r="Q44" s="57"/>
      <c r="R44" s="25"/>
      <c r="S44" s="57"/>
      <c r="T44" s="57"/>
      <c r="U44" s="57"/>
      <c r="V44" s="54"/>
      <c r="W44" s="54"/>
      <c r="X44" s="54"/>
      <c r="Y44" s="54"/>
      <c r="Z44" s="54"/>
      <c r="AA44" s="54"/>
      <c r="AB44" s="35"/>
      <c r="AC44" s="35"/>
      <c r="AD44" s="35"/>
      <c r="AE44" s="35"/>
      <c r="AF44" s="35"/>
      <c r="AG44" s="35"/>
      <c r="AH44" s="54"/>
      <c r="AI44" s="54"/>
      <c r="AJ44" s="54"/>
      <c r="AK44" s="54"/>
      <c r="AL44" s="54"/>
      <c r="AM44" s="54"/>
      <c r="AN44" s="26"/>
      <c r="AO44" s="26"/>
      <c r="AP44" s="26"/>
      <c r="AQ44" s="26"/>
      <c r="AR44" s="54"/>
      <c r="AS44" s="54"/>
      <c r="AT44" s="54"/>
      <c r="AU44" s="54"/>
      <c r="AV44" s="54"/>
      <c r="AW44" s="54"/>
    </row>
    <row r="45" spans="2:49" ht="10.5" customHeight="1" x14ac:dyDescent="0.15">
      <c r="B45" s="11"/>
      <c r="C45" s="63" t="s">
        <v>77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10"/>
      <c r="O45" s="19"/>
      <c r="P45" s="19"/>
      <c r="Q45" s="19"/>
      <c r="R45" s="14"/>
      <c r="S45" s="19"/>
      <c r="T45" s="19"/>
      <c r="U45" s="19"/>
      <c r="V45" s="20"/>
      <c r="W45" s="20"/>
      <c r="X45" s="20"/>
      <c r="Y45" s="20"/>
      <c r="Z45" s="20"/>
      <c r="AA45" s="20"/>
      <c r="AB45" s="18"/>
      <c r="AC45" s="18"/>
      <c r="AD45" s="18"/>
      <c r="AE45" s="18"/>
      <c r="AF45" s="18"/>
      <c r="AG45" s="18"/>
      <c r="AH45" s="20"/>
      <c r="AI45" s="20"/>
      <c r="AJ45" s="20"/>
      <c r="AK45" s="20"/>
      <c r="AL45" s="20"/>
      <c r="AM45" s="20"/>
      <c r="AN45" s="15"/>
      <c r="AO45" s="15"/>
      <c r="AP45" s="15"/>
      <c r="AQ45" s="15"/>
      <c r="AR45" s="20"/>
      <c r="AS45" s="20"/>
      <c r="AT45" s="20"/>
      <c r="AU45" s="20"/>
      <c r="AV45" s="20"/>
      <c r="AW45" s="20"/>
    </row>
    <row r="46" spans="2:49" ht="10.5" customHeight="1" x14ac:dyDescent="0.15">
      <c r="B46" s="11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0"/>
      <c r="O46" s="19"/>
      <c r="P46" s="19"/>
      <c r="Q46" s="19"/>
      <c r="R46" s="14"/>
      <c r="S46" s="19"/>
      <c r="T46" s="19"/>
      <c r="U46" s="19"/>
      <c r="V46" s="20"/>
      <c r="W46" s="20"/>
      <c r="X46" s="20"/>
      <c r="Y46" s="20"/>
      <c r="Z46" s="20"/>
      <c r="AA46" s="20"/>
      <c r="AB46" s="18"/>
      <c r="AC46" s="18"/>
      <c r="AD46" s="18"/>
      <c r="AE46" s="18"/>
      <c r="AF46" s="18"/>
      <c r="AG46" s="18"/>
      <c r="AH46" s="20"/>
      <c r="AI46" s="20"/>
      <c r="AJ46" s="20"/>
      <c r="AK46" s="20"/>
      <c r="AL46" s="20"/>
      <c r="AM46" s="20"/>
      <c r="AN46" s="15"/>
      <c r="AO46" s="15"/>
      <c r="AP46" s="15"/>
      <c r="AQ46" s="15"/>
      <c r="AR46" s="20"/>
      <c r="AS46" s="20"/>
      <c r="AT46" s="20"/>
      <c r="AU46" s="20"/>
      <c r="AV46" s="20"/>
      <c r="AW46" s="20"/>
    </row>
    <row r="47" spans="2:49" ht="11.25" customHeight="1" x14ac:dyDescent="0.15">
      <c r="B47" s="55" t="s">
        <v>3</v>
      </c>
      <c r="C47" s="55"/>
      <c r="D47" s="56" t="s">
        <v>20</v>
      </c>
      <c r="E47" s="56"/>
      <c r="F47" s="56"/>
      <c r="G47" s="56"/>
      <c r="H47" s="56"/>
      <c r="I47" s="60" t="str">
        <f>C14</f>
        <v>4FC里見</v>
      </c>
      <c r="J47" s="60"/>
      <c r="K47" s="60"/>
      <c r="L47" s="60"/>
      <c r="M47" s="60"/>
      <c r="N47" s="60"/>
      <c r="O47" s="58">
        <v>0</v>
      </c>
      <c r="P47" s="58"/>
      <c r="Q47" s="58"/>
      <c r="R47" s="32"/>
      <c r="S47" s="58">
        <v>11</v>
      </c>
      <c r="T47" s="58"/>
      <c r="U47" s="58"/>
      <c r="V47" s="60" t="str">
        <f>C16</f>
        <v>5 エヴォリスタ</v>
      </c>
      <c r="W47" s="60"/>
      <c r="X47" s="60"/>
      <c r="Y47" s="60"/>
      <c r="Z47" s="60"/>
      <c r="AA47" s="60"/>
      <c r="AB47" s="18"/>
      <c r="AC47" s="18"/>
      <c r="AD47" s="18"/>
      <c r="AE47" s="18"/>
      <c r="AF47" s="18"/>
      <c r="AG47" s="18"/>
      <c r="AH47" s="59" t="str">
        <f>C8</f>
        <v>1ＦＣ長野</v>
      </c>
      <c r="AI47" s="59"/>
      <c r="AJ47" s="59"/>
      <c r="AK47" s="59"/>
      <c r="AL47" s="59"/>
      <c r="AM47" s="59"/>
      <c r="AN47" s="15"/>
      <c r="AO47" s="15"/>
      <c r="AP47" s="15"/>
      <c r="AQ47" s="15"/>
      <c r="AR47" s="59" t="str">
        <f>C10</f>
        <v>2 FC京ヶ島</v>
      </c>
      <c r="AS47" s="59"/>
      <c r="AT47" s="59"/>
      <c r="AU47" s="59"/>
      <c r="AV47" s="59"/>
      <c r="AW47" s="59"/>
    </row>
    <row r="48" spans="2:49" ht="11.25" customHeight="1" x14ac:dyDescent="0.15">
      <c r="B48" s="55"/>
      <c r="C48" s="55"/>
      <c r="D48" s="56"/>
      <c r="E48" s="56"/>
      <c r="F48" s="56"/>
      <c r="G48" s="56"/>
      <c r="H48" s="56"/>
      <c r="I48" s="60"/>
      <c r="J48" s="60"/>
      <c r="K48" s="60"/>
      <c r="L48" s="60"/>
      <c r="M48" s="60"/>
      <c r="N48" s="60"/>
      <c r="O48" s="58"/>
      <c r="P48" s="58"/>
      <c r="Q48" s="58"/>
      <c r="R48" s="14"/>
      <c r="S48" s="58"/>
      <c r="T48" s="58"/>
      <c r="U48" s="58"/>
      <c r="V48" s="60"/>
      <c r="W48" s="60"/>
      <c r="X48" s="60"/>
      <c r="Y48" s="60"/>
      <c r="Z48" s="60"/>
      <c r="AA48" s="60"/>
      <c r="AB48" s="18"/>
      <c r="AC48" s="18"/>
      <c r="AD48" s="18"/>
      <c r="AE48" s="18"/>
      <c r="AF48" s="18"/>
      <c r="AG48" s="18"/>
      <c r="AH48" s="59"/>
      <c r="AI48" s="59"/>
      <c r="AJ48" s="59"/>
      <c r="AK48" s="59"/>
      <c r="AL48" s="59"/>
      <c r="AM48" s="59"/>
      <c r="AN48" s="15"/>
      <c r="AO48" s="15"/>
      <c r="AP48" s="15"/>
      <c r="AQ48" s="15"/>
      <c r="AR48" s="59"/>
      <c r="AS48" s="59"/>
      <c r="AT48" s="59"/>
      <c r="AU48" s="59"/>
      <c r="AV48" s="59"/>
      <c r="AW48" s="59"/>
    </row>
    <row r="49" spans="2:49" ht="11.25" customHeight="1" x14ac:dyDescent="0.15">
      <c r="B49" s="55" t="s">
        <v>4</v>
      </c>
      <c r="C49" s="55"/>
      <c r="D49" s="56" t="s">
        <v>21</v>
      </c>
      <c r="E49" s="56"/>
      <c r="F49" s="56"/>
      <c r="G49" s="56"/>
      <c r="H49" s="62"/>
      <c r="I49" s="60" t="str">
        <f>C10</f>
        <v>2 FC京ヶ島</v>
      </c>
      <c r="J49" s="60"/>
      <c r="K49" s="60"/>
      <c r="L49" s="60"/>
      <c r="M49" s="60"/>
      <c r="N49" s="60"/>
      <c r="O49" s="58">
        <v>1</v>
      </c>
      <c r="P49" s="58"/>
      <c r="Q49" s="58"/>
      <c r="R49" s="32"/>
      <c r="S49" s="58">
        <v>6</v>
      </c>
      <c r="T49" s="58"/>
      <c r="U49" s="58"/>
      <c r="V49" s="60" t="str">
        <f>C12</f>
        <v>3 上室田JFC</v>
      </c>
      <c r="W49" s="60"/>
      <c r="X49" s="60"/>
      <c r="Y49" s="60"/>
      <c r="Z49" s="60"/>
      <c r="AA49" s="60"/>
      <c r="AB49" s="18"/>
      <c r="AC49" s="18"/>
      <c r="AD49" s="18"/>
      <c r="AE49" s="18"/>
      <c r="AF49" s="18"/>
      <c r="AG49" s="18"/>
      <c r="AH49" s="60" t="str">
        <f>C14</f>
        <v>4FC里見</v>
      </c>
      <c r="AI49" s="60"/>
      <c r="AJ49" s="60"/>
      <c r="AK49" s="60"/>
      <c r="AL49" s="60"/>
      <c r="AM49" s="60"/>
      <c r="AN49" s="15"/>
      <c r="AO49" s="15"/>
      <c r="AP49" s="15"/>
      <c r="AQ49" s="15"/>
      <c r="AR49" s="60" t="str">
        <f>C16</f>
        <v>5 エヴォリスタ</v>
      </c>
      <c r="AS49" s="60"/>
      <c r="AT49" s="60"/>
      <c r="AU49" s="60"/>
      <c r="AV49" s="60"/>
      <c r="AW49" s="60"/>
    </row>
    <row r="50" spans="2:49" ht="11.25" customHeight="1" x14ac:dyDescent="0.15">
      <c r="B50" s="55"/>
      <c r="C50" s="55"/>
      <c r="D50" s="56"/>
      <c r="E50" s="56"/>
      <c r="F50" s="56"/>
      <c r="G50" s="56"/>
      <c r="H50" s="62"/>
      <c r="I50" s="60"/>
      <c r="J50" s="60"/>
      <c r="K50" s="60"/>
      <c r="L50" s="60"/>
      <c r="M50" s="60"/>
      <c r="N50" s="60"/>
      <c r="O50" s="58"/>
      <c r="P50" s="58"/>
      <c r="Q50" s="58"/>
      <c r="R50" s="14"/>
      <c r="S50" s="58"/>
      <c r="T50" s="58"/>
      <c r="U50" s="58"/>
      <c r="V50" s="60"/>
      <c r="W50" s="60"/>
      <c r="X50" s="60"/>
      <c r="Y50" s="60"/>
      <c r="Z50" s="60"/>
      <c r="AA50" s="60"/>
      <c r="AB50" s="18"/>
      <c r="AC50" s="18"/>
      <c r="AD50" s="18"/>
      <c r="AE50" s="18"/>
      <c r="AF50" s="18"/>
      <c r="AG50" s="18"/>
      <c r="AH50" s="60"/>
      <c r="AI50" s="60"/>
      <c r="AJ50" s="60"/>
      <c r="AK50" s="60"/>
      <c r="AL50" s="60"/>
      <c r="AM50" s="60"/>
      <c r="AN50" s="15"/>
      <c r="AO50" s="15"/>
      <c r="AP50" s="15"/>
      <c r="AQ50" s="15"/>
      <c r="AR50" s="60"/>
      <c r="AS50" s="60"/>
      <c r="AT50" s="60"/>
      <c r="AU50" s="60"/>
      <c r="AV50" s="60"/>
      <c r="AW50" s="60"/>
    </row>
    <row r="51" spans="2:49" ht="11.25" customHeight="1" x14ac:dyDescent="0.15">
      <c r="B51" s="55" t="s">
        <v>5</v>
      </c>
      <c r="C51" s="55"/>
      <c r="D51" s="56" t="s">
        <v>22</v>
      </c>
      <c r="E51" s="56"/>
      <c r="F51" s="56"/>
      <c r="G51" s="56"/>
      <c r="H51" s="56"/>
      <c r="I51" s="60" t="str">
        <f>C8</f>
        <v>1ＦＣ長野</v>
      </c>
      <c r="J51" s="60"/>
      <c r="K51" s="60"/>
      <c r="L51" s="60"/>
      <c r="M51" s="60"/>
      <c r="N51" s="60"/>
      <c r="O51" s="58">
        <v>0</v>
      </c>
      <c r="P51" s="58"/>
      <c r="Q51" s="58"/>
      <c r="R51" s="32"/>
      <c r="S51" s="58">
        <v>5</v>
      </c>
      <c r="T51" s="58"/>
      <c r="U51" s="58"/>
      <c r="V51" s="59" t="str">
        <f>C16</f>
        <v>5 エヴォリスタ</v>
      </c>
      <c r="W51" s="59"/>
      <c r="X51" s="59"/>
      <c r="Y51" s="59"/>
      <c r="Z51" s="59"/>
      <c r="AA51" s="59"/>
      <c r="AB51" s="35"/>
      <c r="AC51" s="35"/>
      <c r="AD51" s="35"/>
      <c r="AE51" s="35"/>
      <c r="AF51" s="35"/>
      <c r="AG51" s="35"/>
      <c r="AH51" s="59" t="str">
        <f>C10</f>
        <v>2 FC京ヶ島</v>
      </c>
      <c r="AI51" s="59"/>
      <c r="AJ51" s="59"/>
      <c r="AK51" s="59"/>
      <c r="AL51" s="59"/>
      <c r="AM51" s="59"/>
      <c r="AN51" s="15"/>
      <c r="AO51" s="15"/>
      <c r="AP51" s="15"/>
      <c r="AQ51" s="15"/>
      <c r="AR51" s="59" t="str">
        <f>C12</f>
        <v>3 上室田JFC</v>
      </c>
      <c r="AS51" s="59"/>
      <c r="AT51" s="59"/>
      <c r="AU51" s="59"/>
      <c r="AV51" s="59"/>
      <c r="AW51" s="59"/>
    </row>
    <row r="52" spans="2:49" ht="11.25" customHeight="1" x14ac:dyDescent="0.15">
      <c r="B52" s="55"/>
      <c r="C52" s="55"/>
      <c r="D52" s="56"/>
      <c r="E52" s="56"/>
      <c r="F52" s="56"/>
      <c r="G52" s="56"/>
      <c r="H52" s="56"/>
      <c r="I52" s="60"/>
      <c r="J52" s="60"/>
      <c r="K52" s="60"/>
      <c r="L52" s="60"/>
      <c r="M52" s="60"/>
      <c r="N52" s="60"/>
      <c r="O52" s="58"/>
      <c r="P52" s="58"/>
      <c r="Q52" s="58"/>
      <c r="R52" s="14"/>
      <c r="S52" s="58"/>
      <c r="T52" s="58"/>
      <c r="U52" s="58"/>
      <c r="V52" s="59"/>
      <c r="W52" s="59"/>
      <c r="X52" s="59"/>
      <c r="Y52" s="59"/>
      <c r="Z52" s="59"/>
      <c r="AA52" s="59"/>
      <c r="AB52" s="35"/>
      <c r="AC52" s="35"/>
      <c r="AD52" s="35"/>
      <c r="AE52" s="35"/>
      <c r="AF52" s="35"/>
      <c r="AG52" s="35"/>
      <c r="AH52" s="59"/>
      <c r="AI52" s="59"/>
      <c r="AJ52" s="59"/>
      <c r="AK52" s="59"/>
      <c r="AL52" s="59"/>
      <c r="AM52" s="59"/>
      <c r="AN52" s="15"/>
      <c r="AO52" s="15"/>
      <c r="AP52" s="15"/>
      <c r="AQ52" s="15"/>
      <c r="AR52" s="59"/>
      <c r="AS52" s="59"/>
      <c r="AT52" s="59"/>
      <c r="AU52" s="59"/>
      <c r="AV52" s="59"/>
      <c r="AW52" s="59"/>
    </row>
    <row r="53" spans="2:49" ht="11.25" customHeight="1" x14ac:dyDescent="0.15">
      <c r="B53" s="55" t="s">
        <v>6</v>
      </c>
      <c r="C53" s="55"/>
      <c r="D53" s="56" t="s">
        <v>23</v>
      </c>
      <c r="E53" s="56"/>
      <c r="F53" s="56"/>
      <c r="G53" s="56"/>
      <c r="H53" s="56"/>
      <c r="I53" s="60" t="str">
        <f>C12</f>
        <v>3 上室田JFC</v>
      </c>
      <c r="J53" s="60"/>
      <c r="K53" s="60"/>
      <c r="L53" s="60"/>
      <c r="M53" s="60"/>
      <c r="N53" s="60"/>
      <c r="O53" s="58">
        <v>2</v>
      </c>
      <c r="P53" s="58"/>
      <c r="Q53" s="58"/>
      <c r="R53" s="32"/>
      <c r="S53" s="58">
        <v>1</v>
      </c>
      <c r="T53" s="58"/>
      <c r="U53" s="58"/>
      <c r="V53" s="59" t="str">
        <f>C14</f>
        <v>4FC里見</v>
      </c>
      <c r="W53" s="59"/>
      <c r="X53" s="59"/>
      <c r="Y53" s="59"/>
      <c r="Z53" s="59"/>
      <c r="AA53" s="59"/>
      <c r="AB53" s="35"/>
      <c r="AC53" s="35"/>
      <c r="AD53" s="35"/>
      <c r="AE53" s="35"/>
      <c r="AF53" s="35"/>
      <c r="AG53" s="35"/>
      <c r="AH53" s="59" t="str">
        <f>C16</f>
        <v>5 エヴォリスタ</v>
      </c>
      <c r="AI53" s="59"/>
      <c r="AJ53" s="59"/>
      <c r="AK53" s="59"/>
      <c r="AL53" s="59"/>
      <c r="AM53" s="59"/>
      <c r="AN53" s="15"/>
      <c r="AO53" s="15"/>
      <c r="AP53" s="15"/>
      <c r="AQ53" s="15"/>
      <c r="AR53" s="59" t="str">
        <f>C8</f>
        <v>1ＦＣ長野</v>
      </c>
      <c r="AS53" s="59"/>
      <c r="AT53" s="59"/>
      <c r="AU53" s="59"/>
      <c r="AV53" s="59"/>
      <c r="AW53" s="59"/>
    </row>
    <row r="54" spans="2:49" ht="11.25" customHeight="1" x14ac:dyDescent="0.15">
      <c r="B54" s="55"/>
      <c r="C54" s="55"/>
      <c r="D54" s="56"/>
      <c r="E54" s="56"/>
      <c r="F54" s="56"/>
      <c r="G54" s="56"/>
      <c r="H54" s="56"/>
      <c r="I54" s="60"/>
      <c r="J54" s="60"/>
      <c r="K54" s="60"/>
      <c r="L54" s="60"/>
      <c r="M54" s="60"/>
      <c r="N54" s="60"/>
      <c r="O54" s="58"/>
      <c r="P54" s="58"/>
      <c r="Q54" s="58"/>
      <c r="R54" s="14"/>
      <c r="S54" s="58"/>
      <c r="T54" s="58"/>
      <c r="U54" s="58"/>
      <c r="V54" s="59"/>
      <c r="W54" s="59"/>
      <c r="X54" s="59"/>
      <c r="Y54" s="59"/>
      <c r="Z54" s="59"/>
      <c r="AA54" s="59"/>
      <c r="AB54" s="35"/>
      <c r="AC54" s="35"/>
      <c r="AD54" s="35"/>
      <c r="AE54" s="35"/>
      <c r="AF54" s="35"/>
      <c r="AG54" s="35"/>
      <c r="AH54" s="59"/>
      <c r="AI54" s="59"/>
      <c r="AJ54" s="59"/>
      <c r="AK54" s="59"/>
      <c r="AL54" s="59"/>
      <c r="AM54" s="59"/>
      <c r="AN54" s="15"/>
      <c r="AO54" s="15"/>
      <c r="AP54" s="15"/>
      <c r="AQ54" s="15"/>
      <c r="AR54" s="59"/>
      <c r="AS54" s="59"/>
      <c r="AT54" s="59"/>
      <c r="AU54" s="59"/>
      <c r="AV54" s="59"/>
      <c r="AW54" s="59"/>
    </row>
    <row r="55" spans="2:49" ht="11.25" customHeight="1" x14ac:dyDescent="0.15">
      <c r="B55" s="55" t="s">
        <v>7</v>
      </c>
      <c r="C55" s="55"/>
      <c r="D55" s="56" t="s">
        <v>24</v>
      </c>
      <c r="E55" s="56"/>
      <c r="F55" s="56"/>
      <c r="G55" s="56"/>
      <c r="H55" s="56"/>
      <c r="I55" s="60" t="str">
        <f>C8</f>
        <v>1ＦＣ長野</v>
      </c>
      <c r="J55" s="60"/>
      <c r="K55" s="60"/>
      <c r="L55" s="60"/>
      <c r="M55" s="60"/>
      <c r="N55" s="60"/>
      <c r="O55" s="58">
        <v>12</v>
      </c>
      <c r="P55" s="58"/>
      <c r="Q55" s="58"/>
      <c r="R55" s="32"/>
      <c r="S55" s="58">
        <v>1</v>
      </c>
      <c r="T55" s="58"/>
      <c r="U55" s="58"/>
      <c r="V55" s="59" t="str">
        <f>C10</f>
        <v>2 FC京ヶ島</v>
      </c>
      <c r="W55" s="59"/>
      <c r="X55" s="59"/>
      <c r="Y55" s="59"/>
      <c r="Z55" s="59"/>
      <c r="AA55" s="59"/>
      <c r="AB55" s="35"/>
      <c r="AC55" s="35"/>
      <c r="AD55" s="35"/>
      <c r="AE55" s="35"/>
      <c r="AF55" s="35"/>
      <c r="AG55" s="35"/>
      <c r="AH55" s="59" t="str">
        <f>C12</f>
        <v>3 上室田JFC</v>
      </c>
      <c r="AI55" s="59"/>
      <c r="AJ55" s="59"/>
      <c r="AK55" s="59"/>
      <c r="AL55" s="59"/>
      <c r="AM55" s="59"/>
      <c r="AN55" s="15"/>
      <c r="AO55" s="15"/>
      <c r="AP55" s="15"/>
      <c r="AQ55" s="15"/>
      <c r="AR55" s="60" t="str">
        <f>C14</f>
        <v>4FC里見</v>
      </c>
      <c r="AS55" s="60"/>
      <c r="AT55" s="60"/>
      <c r="AU55" s="60"/>
      <c r="AV55" s="60"/>
      <c r="AW55" s="60"/>
    </row>
    <row r="56" spans="2:49" ht="11.25" customHeight="1" x14ac:dyDescent="0.15">
      <c r="B56" s="55"/>
      <c r="C56" s="55"/>
      <c r="D56" s="56"/>
      <c r="E56" s="56"/>
      <c r="F56" s="56"/>
      <c r="G56" s="56"/>
      <c r="H56" s="56"/>
      <c r="I56" s="60"/>
      <c r="J56" s="60"/>
      <c r="K56" s="60"/>
      <c r="L56" s="60"/>
      <c r="M56" s="60"/>
      <c r="N56" s="60"/>
      <c r="O56" s="58"/>
      <c r="P56" s="58"/>
      <c r="Q56" s="58"/>
      <c r="R56" s="14"/>
      <c r="S56" s="58"/>
      <c r="T56" s="58"/>
      <c r="U56" s="58"/>
      <c r="V56" s="59"/>
      <c r="W56" s="59"/>
      <c r="X56" s="59"/>
      <c r="Y56" s="59"/>
      <c r="Z56" s="59"/>
      <c r="AA56" s="59"/>
      <c r="AB56" s="35"/>
      <c r="AC56" s="35"/>
      <c r="AD56" s="35"/>
      <c r="AE56" s="35"/>
      <c r="AF56" s="35"/>
      <c r="AG56" s="35"/>
      <c r="AH56" s="59"/>
      <c r="AI56" s="59"/>
      <c r="AJ56" s="59"/>
      <c r="AK56" s="59"/>
      <c r="AL56" s="59"/>
      <c r="AM56" s="59"/>
      <c r="AN56" s="15"/>
      <c r="AO56" s="15"/>
      <c r="AP56" s="15"/>
      <c r="AQ56" s="15"/>
      <c r="AR56" s="60"/>
      <c r="AS56" s="60"/>
      <c r="AT56" s="60"/>
      <c r="AU56" s="60"/>
      <c r="AV56" s="60"/>
      <c r="AW56" s="60"/>
    </row>
    <row r="57" spans="2:49" ht="11.25" customHeight="1" x14ac:dyDescent="0.15">
      <c r="B57" s="55"/>
      <c r="C57" s="55"/>
      <c r="D57" s="56"/>
      <c r="E57" s="56"/>
      <c r="F57" s="56"/>
      <c r="G57" s="56"/>
      <c r="H57" s="56"/>
      <c r="I57" s="54"/>
      <c r="J57" s="54"/>
      <c r="K57" s="54"/>
      <c r="L57" s="54"/>
      <c r="M57" s="54"/>
      <c r="N57" s="54"/>
      <c r="O57" s="57"/>
      <c r="P57" s="57"/>
      <c r="Q57" s="57"/>
      <c r="R57" s="25"/>
      <c r="S57" s="57"/>
      <c r="T57" s="57"/>
      <c r="U57" s="57"/>
      <c r="V57" s="54"/>
      <c r="W57" s="54"/>
      <c r="X57" s="54"/>
      <c r="Y57" s="54"/>
      <c r="Z57" s="54"/>
      <c r="AA57" s="54"/>
      <c r="AB57" s="35"/>
      <c r="AC57" s="35"/>
      <c r="AD57" s="35"/>
      <c r="AE57" s="35"/>
      <c r="AF57" s="35"/>
      <c r="AG57" s="35"/>
      <c r="AH57" s="54"/>
      <c r="AI57" s="54"/>
      <c r="AJ57" s="54"/>
      <c r="AK57" s="54"/>
      <c r="AL57" s="54"/>
      <c r="AM57" s="54"/>
      <c r="AN57" s="29"/>
      <c r="AO57" s="29"/>
      <c r="AP57" s="29"/>
      <c r="AQ57" s="29"/>
      <c r="AR57" s="54"/>
      <c r="AS57" s="54"/>
      <c r="AT57" s="54"/>
      <c r="AU57" s="54"/>
      <c r="AV57" s="54"/>
      <c r="AW57" s="54"/>
    </row>
    <row r="58" spans="2:49" ht="11.25" customHeight="1" x14ac:dyDescent="0.15">
      <c r="B58" s="55"/>
      <c r="C58" s="55"/>
      <c r="D58" s="56"/>
      <c r="E58" s="56"/>
      <c r="F58" s="56"/>
      <c r="G58" s="56"/>
      <c r="H58" s="56"/>
      <c r="I58" s="54"/>
      <c r="J58" s="54"/>
      <c r="K58" s="54"/>
      <c r="L58" s="54"/>
      <c r="M58" s="54"/>
      <c r="N58" s="54"/>
      <c r="O58" s="57"/>
      <c r="P58" s="57"/>
      <c r="Q58" s="57"/>
      <c r="R58" s="25"/>
      <c r="S58" s="57"/>
      <c r="T58" s="57"/>
      <c r="U58" s="57"/>
      <c r="V58" s="54"/>
      <c r="W58" s="54"/>
      <c r="X58" s="54"/>
      <c r="Y58" s="54"/>
      <c r="Z58" s="54"/>
      <c r="AA58" s="54"/>
      <c r="AB58" s="35"/>
      <c r="AC58" s="35"/>
      <c r="AD58" s="35"/>
      <c r="AE58" s="35"/>
      <c r="AF58" s="35"/>
      <c r="AG58" s="35"/>
      <c r="AH58" s="54"/>
      <c r="AI58" s="54"/>
      <c r="AJ58" s="54"/>
      <c r="AK58" s="54"/>
      <c r="AL58" s="54"/>
      <c r="AM58" s="54"/>
      <c r="AN58" s="29"/>
      <c r="AO58" s="29"/>
      <c r="AP58" s="29"/>
      <c r="AQ58" s="29"/>
      <c r="AR58" s="54"/>
      <c r="AS58" s="54"/>
      <c r="AT58" s="54"/>
      <c r="AU58" s="54"/>
      <c r="AV58" s="54"/>
      <c r="AW58" s="54"/>
    </row>
    <row r="59" spans="2:49" ht="11.25" customHeight="1" x14ac:dyDescent="0.15">
      <c r="B59" s="55"/>
      <c r="C59" s="55"/>
      <c r="D59" s="61"/>
      <c r="E59" s="61"/>
      <c r="F59" s="61"/>
      <c r="G59" s="61"/>
      <c r="H59" s="61"/>
      <c r="I59" s="54"/>
      <c r="J59" s="54"/>
      <c r="K59" s="54"/>
      <c r="L59" s="54"/>
      <c r="M59" s="54"/>
      <c r="N59" s="54"/>
      <c r="O59" s="57"/>
      <c r="P59" s="57"/>
      <c r="Q59" s="57"/>
      <c r="R59" s="25"/>
      <c r="S59" s="57"/>
      <c r="T59" s="57"/>
      <c r="U59" s="57"/>
      <c r="V59" s="54"/>
      <c r="W59" s="54"/>
      <c r="X59" s="54"/>
      <c r="Y59" s="54"/>
      <c r="Z59" s="54"/>
      <c r="AA59" s="54"/>
      <c r="AB59" s="35"/>
      <c r="AC59" s="35"/>
      <c r="AD59" s="35"/>
      <c r="AE59" s="35"/>
      <c r="AF59" s="35"/>
      <c r="AG59" s="35"/>
      <c r="AH59" s="54"/>
      <c r="AI59" s="54"/>
      <c r="AJ59" s="54"/>
      <c r="AK59" s="54"/>
      <c r="AL59" s="54"/>
      <c r="AM59" s="54"/>
      <c r="AN59" s="29"/>
      <c r="AO59" s="29"/>
      <c r="AP59" s="29"/>
      <c r="AQ59" s="29"/>
      <c r="AR59" s="54"/>
      <c r="AS59" s="54"/>
      <c r="AT59" s="54"/>
      <c r="AU59" s="54"/>
      <c r="AV59" s="54"/>
      <c r="AW59" s="54"/>
    </row>
    <row r="60" spans="2:49" ht="11.25" customHeight="1" x14ac:dyDescent="0.15">
      <c r="B60" s="55"/>
      <c r="C60" s="55"/>
      <c r="D60" s="61"/>
      <c r="E60" s="61"/>
      <c r="F60" s="61"/>
      <c r="G60" s="61"/>
      <c r="H60" s="61"/>
      <c r="I60" s="54"/>
      <c r="J60" s="54"/>
      <c r="K60" s="54"/>
      <c r="L60" s="54"/>
      <c r="M60" s="54"/>
      <c r="N60" s="54"/>
      <c r="O60" s="57"/>
      <c r="P60" s="57"/>
      <c r="Q60" s="57"/>
      <c r="R60" s="25"/>
      <c r="S60" s="57"/>
      <c r="T60" s="57"/>
      <c r="U60" s="57"/>
      <c r="V60" s="54"/>
      <c r="W60" s="54"/>
      <c r="X60" s="54"/>
      <c r="Y60" s="54"/>
      <c r="Z60" s="54"/>
      <c r="AA60" s="54"/>
      <c r="AB60" s="35"/>
      <c r="AC60" s="35"/>
      <c r="AD60" s="35"/>
      <c r="AE60" s="35"/>
      <c r="AF60" s="35"/>
      <c r="AG60" s="35"/>
      <c r="AH60" s="54"/>
      <c r="AI60" s="54"/>
      <c r="AJ60" s="54"/>
      <c r="AK60" s="54"/>
      <c r="AL60" s="54"/>
      <c r="AM60" s="54"/>
      <c r="AN60" s="29"/>
      <c r="AO60" s="29"/>
      <c r="AP60" s="29"/>
      <c r="AQ60" s="29"/>
      <c r="AR60" s="54"/>
      <c r="AS60" s="54"/>
      <c r="AT60" s="54"/>
      <c r="AU60" s="54"/>
      <c r="AV60" s="54"/>
      <c r="AW60" s="54"/>
    </row>
    <row r="61" spans="2:49" ht="11.25" customHeight="1" x14ac:dyDescent="0.15">
      <c r="B61" s="55"/>
      <c r="C61" s="55"/>
      <c r="D61" s="56"/>
      <c r="E61" s="56"/>
      <c r="F61" s="56"/>
      <c r="G61" s="56"/>
      <c r="H61" s="56"/>
      <c r="I61" s="54"/>
      <c r="J61" s="54"/>
      <c r="K61" s="54"/>
      <c r="L61" s="54"/>
      <c r="M61" s="54"/>
      <c r="N61" s="54"/>
      <c r="O61" s="57"/>
      <c r="P61" s="57"/>
      <c r="Q61" s="57"/>
      <c r="R61" s="25"/>
      <c r="S61" s="57"/>
      <c r="T61" s="57"/>
      <c r="U61" s="57"/>
      <c r="V61" s="54"/>
      <c r="W61" s="54"/>
      <c r="X61" s="54"/>
      <c r="Y61" s="54"/>
      <c r="Z61" s="54"/>
      <c r="AA61" s="54"/>
      <c r="AB61" s="35"/>
      <c r="AC61" s="35"/>
      <c r="AD61" s="35"/>
      <c r="AE61" s="35"/>
      <c r="AF61" s="35"/>
      <c r="AG61" s="35"/>
      <c r="AH61" s="54"/>
      <c r="AI61" s="54"/>
      <c r="AJ61" s="54"/>
      <c r="AK61" s="54"/>
      <c r="AL61" s="54"/>
      <c r="AM61" s="54"/>
      <c r="AN61" s="29"/>
      <c r="AO61" s="29"/>
      <c r="AP61" s="29"/>
      <c r="AQ61" s="29"/>
      <c r="AR61" s="54"/>
      <c r="AS61" s="54"/>
      <c r="AT61" s="54"/>
      <c r="AU61" s="54"/>
      <c r="AV61" s="54"/>
      <c r="AW61" s="54"/>
    </row>
    <row r="62" spans="2:49" ht="11.25" customHeight="1" x14ac:dyDescent="0.15">
      <c r="B62" s="55"/>
      <c r="C62" s="55"/>
      <c r="D62" s="56"/>
      <c r="E62" s="56"/>
      <c r="F62" s="56"/>
      <c r="G62" s="56"/>
      <c r="H62" s="56"/>
      <c r="I62" s="54"/>
      <c r="J62" s="54"/>
      <c r="K62" s="54"/>
      <c r="L62" s="54"/>
      <c r="M62" s="54"/>
      <c r="N62" s="54"/>
      <c r="O62" s="57"/>
      <c r="P62" s="57"/>
      <c r="Q62" s="57"/>
      <c r="R62" s="25"/>
      <c r="S62" s="57"/>
      <c r="T62" s="57"/>
      <c r="U62" s="57"/>
      <c r="V62" s="54"/>
      <c r="W62" s="54"/>
      <c r="X62" s="54"/>
      <c r="Y62" s="54"/>
      <c r="Z62" s="54"/>
      <c r="AA62" s="54"/>
      <c r="AB62" s="35"/>
      <c r="AC62" s="35"/>
      <c r="AD62" s="35"/>
      <c r="AE62" s="35"/>
      <c r="AF62" s="35"/>
      <c r="AG62" s="35"/>
      <c r="AH62" s="54"/>
      <c r="AI62" s="54"/>
      <c r="AJ62" s="54"/>
      <c r="AK62" s="54"/>
      <c r="AL62" s="54"/>
      <c r="AM62" s="54"/>
      <c r="AN62" s="29"/>
      <c r="AO62" s="29"/>
      <c r="AP62" s="29"/>
      <c r="AQ62" s="29"/>
      <c r="AR62" s="54"/>
      <c r="AS62" s="54"/>
      <c r="AT62" s="54"/>
      <c r="AU62" s="54"/>
      <c r="AV62" s="54"/>
      <c r="AW62" s="54"/>
    </row>
    <row r="63" spans="2:49" ht="11.25" customHeight="1" x14ac:dyDescent="0.15">
      <c r="B63" s="55"/>
      <c r="C63" s="55"/>
      <c r="D63" s="56"/>
      <c r="E63" s="56"/>
      <c r="F63" s="56"/>
      <c r="G63" s="56"/>
      <c r="H63" s="56"/>
      <c r="I63" s="54"/>
      <c r="J63" s="54"/>
      <c r="K63" s="54"/>
      <c r="L63" s="54"/>
      <c r="M63" s="54"/>
      <c r="N63" s="54"/>
      <c r="O63" s="57"/>
      <c r="P63" s="57"/>
      <c r="Q63" s="57"/>
      <c r="R63" s="25"/>
      <c r="S63" s="57"/>
      <c r="T63" s="57"/>
      <c r="U63" s="57"/>
      <c r="V63" s="54"/>
      <c r="W63" s="54"/>
      <c r="X63" s="54"/>
      <c r="Y63" s="54"/>
      <c r="Z63" s="54"/>
      <c r="AA63" s="54"/>
      <c r="AB63" s="35"/>
      <c r="AC63" s="35"/>
      <c r="AD63" s="35"/>
      <c r="AE63" s="35"/>
      <c r="AF63" s="35"/>
      <c r="AG63" s="35"/>
      <c r="AH63" s="54"/>
      <c r="AI63" s="54"/>
      <c r="AJ63" s="54"/>
      <c r="AK63" s="54"/>
      <c r="AL63" s="54"/>
      <c r="AM63" s="54"/>
      <c r="AN63" s="29"/>
      <c r="AO63" s="29"/>
      <c r="AP63" s="29"/>
      <c r="AQ63" s="29"/>
      <c r="AR63" s="54"/>
      <c r="AS63" s="54"/>
      <c r="AT63" s="54"/>
      <c r="AU63" s="54"/>
      <c r="AV63" s="54"/>
      <c r="AW63" s="54"/>
    </row>
    <row r="64" spans="2:49" ht="11.25" customHeight="1" x14ac:dyDescent="0.15">
      <c r="B64" s="55"/>
      <c r="C64" s="55"/>
      <c r="D64" s="56"/>
      <c r="E64" s="56"/>
      <c r="F64" s="56"/>
      <c r="G64" s="56"/>
      <c r="H64" s="56"/>
      <c r="I64" s="54"/>
      <c r="J64" s="54"/>
      <c r="K64" s="54"/>
      <c r="L64" s="54"/>
      <c r="M64" s="54"/>
      <c r="N64" s="54"/>
      <c r="O64" s="57"/>
      <c r="P64" s="57"/>
      <c r="Q64" s="57"/>
      <c r="R64" s="25"/>
      <c r="S64" s="57"/>
      <c r="T64" s="57"/>
      <c r="U64" s="57"/>
      <c r="V64" s="54"/>
      <c r="W64" s="54"/>
      <c r="X64" s="54"/>
      <c r="Y64" s="54"/>
      <c r="Z64" s="54"/>
      <c r="AA64" s="54"/>
      <c r="AB64" s="29"/>
      <c r="AC64" s="29"/>
      <c r="AD64" s="29"/>
      <c r="AE64" s="29"/>
      <c r="AF64" s="29"/>
      <c r="AG64" s="29"/>
      <c r="AH64" s="54"/>
      <c r="AI64" s="54"/>
      <c r="AJ64" s="54"/>
      <c r="AK64" s="54"/>
      <c r="AL64" s="54"/>
      <c r="AM64" s="54"/>
      <c r="AN64" s="29"/>
      <c r="AO64" s="29"/>
      <c r="AP64" s="29"/>
      <c r="AQ64" s="29"/>
      <c r="AR64" s="54"/>
      <c r="AS64" s="54"/>
      <c r="AT64" s="54"/>
      <c r="AU64" s="54"/>
      <c r="AV64" s="54"/>
      <c r="AW64" s="54"/>
    </row>
    <row r="65" spans="2:49" ht="11.25" customHeight="1" x14ac:dyDescent="0.15">
      <c r="B65" s="55"/>
      <c r="C65" s="55"/>
      <c r="D65" s="56"/>
      <c r="E65" s="56"/>
      <c r="F65" s="56"/>
      <c r="G65" s="56"/>
      <c r="H65" s="56"/>
      <c r="I65" s="54"/>
      <c r="J65" s="54"/>
      <c r="K65" s="54"/>
      <c r="L65" s="54"/>
      <c r="M65" s="54"/>
      <c r="N65" s="54"/>
      <c r="O65" s="57"/>
      <c r="P65" s="57"/>
      <c r="Q65" s="57"/>
      <c r="R65" s="25"/>
      <c r="S65" s="57"/>
      <c r="T65" s="57"/>
      <c r="U65" s="57"/>
      <c r="V65" s="54"/>
      <c r="W65" s="54"/>
      <c r="X65" s="54"/>
      <c r="Y65" s="54"/>
      <c r="Z65" s="54"/>
      <c r="AA65" s="54"/>
      <c r="AB65" s="29"/>
      <c r="AC65" s="29"/>
      <c r="AD65" s="29"/>
      <c r="AE65" s="29"/>
      <c r="AF65" s="29"/>
      <c r="AG65" s="35"/>
      <c r="AH65" s="54"/>
      <c r="AI65" s="54"/>
      <c r="AJ65" s="54"/>
      <c r="AK65" s="54"/>
      <c r="AL65" s="54"/>
      <c r="AM65" s="54"/>
      <c r="AN65" s="29"/>
      <c r="AO65" s="29"/>
      <c r="AP65" s="29"/>
      <c r="AQ65" s="29"/>
      <c r="AR65" s="54"/>
      <c r="AS65" s="54"/>
      <c r="AT65" s="54"/>
      <c r="AU65" s="54"/>
      <c r="AV65" s="54"/>
      <c r="AW65" s="54"/>
    </row>
    <row r="66" spans="2:49" ht="11.25" customHeight="1" x14ac:dyDescent="0.15">
      <c r="B66" s="55"/>
      <c r="C66" s="55"/>
      <c r="D66" s="56"/>
      <c r="E66" s="56"/>
      <c r="F66" s="56"/>
      <c r="G66" s="56"/>
      <c r="H66" s="56"/>
      <c r="I66" s="54"/>
      <c r="J66" s="54"/>
      <c r="K66" s="54"/>
      <c r="L66" s="54"/>
      <c r="M66" s="54"/>
      <c r="N66" s="54"/>
      <c r="O66" s="57"/>
      <c r="P66" s="57"/>
      <c r="Q66" s="57"/>
      <c r="R66" s="25"/>
      <c r="S66" s="57"/>
      <c r="T66" s="57"/>
      <c r="U66" s="57"/>
      <c r="V66" s="54"/>
      <c r="W66" s="54"/>
      <c r="X66" s="54"/>
      <c r="Y66" s="54"/>
      <c r="Z66" s="54"/>
      <c r="AA66" s="54"/>
      <c r="AB66" s="29"/>
      <c r="AC66" s="29"/>
      <c r="AD66" s="29"/>
      <c r="AE66" s="29"/>
      <c r="AF66" s="29"/>
      <c r="AG66" s="29"/>
      <c r="AH66" s="54"/>
      <c r="AI66" s="54"/>
      <c r="AJ66" s="54"/>
      <c r="AK66" s="54"/>
      <c r="AL66" s="54"/>
      <c r="AM66" s="54"/>
      <c r="AN66" s="29"/>
      <c r="AO66" s="29"/>
      <c r="AP66" s="29"/>
      <c r="AQ66" s="29"/>
      <c r="AR66" s="54"/>
      <c r="AS66" s="54"/>
      <c r="AT66" s="54"/>
      <c r="AU66" s="54"/>
      <c r="AV66" s="54"/>
      <c r="AW66" s="54"/>
    </row>
    <row r="67" spans="2:49" ht="9" customHeight="1" x14ac:dyDescent="0.15">
      <c r="B67" s="1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21"/>
      <c r="AS67" s="21"/>
      <c r="AT67" s="21"/>
      <c r="AU67" s="21"/>
      <c r="AV67" s="21"/>
      <c r="AW67" s="21"/>
    </row>
    <row r="68" spans="2:49" ht="9" customHeight="1" x14ac:dyDescent="0.15">
      <c r="B68" s="1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22"/>
      <c r="AS68" s="11"/>
      <c r="AT68" s="11"/>
      <c r="AU68" s="11"/>
      <c r="AV68" s="11"/>
      <c r="AW68" s="11"/>
    </row>
    <row r="69" spans="2:49" ht="9" customHeight="1" x14ac:dyDescent="0.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22"/>
      <c r="AS69" s="11"/>
      <c r="AT69" s="11"/>
      <c r="AU69" s="11"/>
      <c r="AV69" s="11"/>
      <c r="AW69" s="11"/>
    </row>
    <row r="70" spans="2:49" ht="9" customHeight="1" x14ac:dyDescent="0.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22"/>
      <c r="AS70" s="11"/>
      <c r="AT70" s="11"/>
      <c r="AU70" s="11"/>
      <c r="AV70" s="11"/>
      <c r="AW70" s="11"/>
    </row>
    <row r="71" spans="2:49" ht="9" customHeight="1" x14ac:dyDescent="0.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22"/>
      <c r="AS71" s="11"/>
      <c r="AT71" s="11"/>
      <c r="AU71" s="11"/>
      <c r="AV71" s="11"/>
      <c r="AW71" s="11"/>
    </row>
    <row r="72" spans="2:49" ht="9" customHeight="1" x14ac:dyDescent="0.15">
      <c r="AR72" s="3"/>
    </row>
  </sheetData>
  <mergeCells count="336">
    <mergeCell ref="K2:M3"/>
    <mergeCell ref="N2:O3"/>
    <mergeCell ref="Q2:AA3"/>
    <mergeCell ref="AB2:AE3"/>
    <mergeCell ref="AG2:AY3"/>
    <mergeCell ref="B5:D7"/>
    <mergeCell ref="E5:G7"/>
    <mergeCell ref="H5:L7"/>
    <mergeCell ref="M5:Q7"/>
    <mergeCell ref="R5:V7"/>
    <mergeCell ref="W5:AA7"/>
    <mergeCell ref="AB5:AF7"/>
    <mergeCell ref="AG5:AK7"/>
    <mergeCell ref="AL5:AP7"/>
    <mergeCell ref="AQ5:AR7"/>
    <mergeCell ref="AS5:AT7"/>
    <mergeCell ref="AU5:AV7"/>
    <mergeCell ref="AW5:AY7"/>
    <mergeCell ref="AZ5:BA7"/>
    <mergeCell ref="BB5:BB7"/>
    <mergeCell ref="BD5:BD7"/>
    <mergeCell ref="BE5:BE7"/>
    <mergeCell ref="BF5:BF7"/>
    <mergeCell ref="BJ5:BJ7"/>
    <mergeCell ref="B8:B9"/>
    <mergeCell ref="C8:G9"/>
    <mergeCell ref="H8:L9"/>
    <mergeCell ref="M8:N9"/>
    <mergeCell ref="P8:Q9"/>
    <mergeCell ref="R8:S9"/>
    <mergeCell ref="U8:V9"/>
    <mergeCell ref="W8:X9"/>
    <mergeCell ref="Z8:AA9"/>
    <mergeCell ref="AB8:AC9"/>
    <mergeCell ref="AE8:AF9"/>
    <mergeCell ref="AG8:AH9"/>
    <mergeCell ref="AJ8:AK9"/>
    <mergeCell ref="AL8:AM9"/>
    <mergeCell ref="AO8:AP9"/>
    <mergeCell ref="AQ8:AR9"/>
    <mergeCell ref="AS8:AT9"/>
    <mergeCell ref="AU8:AV9"/>
    <mergeCell ref="AW8:AY9"/>
    <mergeCell ref="AZ8:BA9"/>
    <mergeCell ref="BB8:BB9"/>
    <mergeCell ref="BD8:BD9"/>
    <mergeCell ref="BE8:BE9"/>
    <mergeCell ref="BF8:BF9"/>
    <mergeCell ref="BI8:BI9"/>
    <mergeCell ref="BJ8:BJ9"/>
    <mergeCell ref="BK8:BK9"/>
    <mergeCell ref="BL8:BL9"/>
    <mergeCell ref="B10:B11"/>
    <mergeCell ref="C10:G11"/>
    <mergeCell ref="H10:I11"/>
    <mergeCell ref="K10:L11"/>
    <mergeCell ref="M10:Q11"/>
    <mergeCell ref="R10:S11"/>
    <mergeCell ref="U10:V11"/>
    <mergeCell ref="W10:X11"/>
    <mergeCell ref="Z10:AA11"/>
    <mergeCell ref="AB10:AC11"/>
    <mergeCell ref="AE10:AF11"/>
    <mergeCell ref="AG10:AH11"/>
    <mergeCell ref="AJ10:AK11"/>
    <mergeCell ref="AL10:AM11"/>
    <mergeCell ref="AO10:AP11"/>
    <mergeCell ref="AQ10:AR11"/>
    <mergeCell ref="AS10:AT11"/>
    <mergeCell ref="AU10:AV11"/>
    <mergeCell ref="AW10:AY11"/>
    <mergeCell ref="AZ10:BA11"/>
    <mergeCell ref="BB10:BB11"/>
    <mergeCell ref="BD10:BD11"/>
    <mergeCell ref="BE10:BE11"/>
    <mergeCell ref="BF10:BF11"/>
    <mergeCell ref="BI10:BI11"/>
    <mergeCell ref="BJ10:BJ11"/>
    <mergeCell ref="BK10:BK11"/>
    <mergeCell ref="B12:B13"/>
    <mergeCell ref="C12:G13"/>
    <mergeCell ref="H12:I13"/>
    <mergeCell ref="K12:L13"/>
    <mergeCell ref="M12:N13"/>
    <mergeCell ref="P12:Q13"/>
    <mergeCell ref="R12:V13"/>
    <mergeCell ref="W12:X13"/>
    <mergeCell ref="Z12:AA13"/>
    <mergeCell ref="AB12:AC13"/>
    <mergeCell ref="AE12:AF13"/>
    <mergeCell ref="AG12:AH13"/>
    <mergeCell ref="AJ12:AK13"/>
    <mergeCell ref="AL12:AM13"/>
    <mergeCell ref="AO12:AP13"/>
    <mergeCell ref="AQ12:AR13"/>
    <mergeCell ref="AS12:AT13"/>
    <mergeCell ref="AU12:AV13"/>
    <mergeCell ref="AW12:AY13"/>
    <mergeCell ref="AZ12:BA13"/>
    <mergeCell ref="BB12:BB13"/>
    <mergeCell ref="BD12:BD13"/>
    <mergeCell ref="BE12:BE13"/>
    <mergeCell ref="BF12:BF13"/>
    <mergeCell ref="BI12:BI13"/>
    <mergeCell ref="BJ12:BJ13"/>
    <mergeCell ref="BK12:BK13"/>
    <mergeCell ref="B14:B15"/>
    <mergeCell ref="C14:G15"/>
    <mergeCell ref="H14:I15"/>
    <mergeCell ref="K14:L15"/>
    <mergeCell ref="M14:N15"/>
    <mergeCell ref="P14:Q15"/>
    <mergeCell ref="R14:S15"/>
    <mergeCell ref="U14:V15"/>
    <mergeCell ref="W14:AA15"/>
    <mergeCell ref="AB14:AC15"/>
    <mergeCell ref="AE14:AF15"/>
    <mergeCell ref="AG14:AH15"/>
    <mergeCell ref="AJ14:AK15"/>
    <mergeCell ref="AL14:AM15"/>
    <mergeCell ref="AO14:AP15"/>
    <mergeCell ref="AQ14:AR15"/>
    <mergeCell ref="AS14:AT15"/>
    <mergeCell ref="AU14:AV15"/>
    <mergeCell ref="AW14:AY15"/>
    <mergeCell ref="AZ14:BA15"/>
    <mergeCell ref="BB14:BB15"/>
    <mergeCell ref="BD14:BD15"/>
    <mergeCell ref="BE14:BE15"/>
    <mergeCell ref="BF14:BF15"/>
    <mergeCell ref="BI14:BI15"/>
    <mergeCell ref="BJ14:BJ15"/>
    <mergeCell ref="BI19:BI20"/>
    <mergeCell ref="BJ19:BJ20"/>
    <mergeCell ref="BK19:BK20"/>
    <mergeCell ref="BK14:BK15"/>
    <mergeCell ref="B16:B17"/>
    <mergeCell ref="C16:G17"/>
    <mergeCell ref="H16:I17"/>
    <mergeCell ref="K16:L17"/>
    <mergeCell ref="M16:N17"/>
    <mergeCell ref="P16:Q17"/>
    <mergeCell ref="R16:S17"/>
    <mergeCell ref="AW16:AY17"/>
    <mergeCell ref="U16:V17"/>
    <mergeCell ref="W16:X17"/>
    <mergeCell ref="Z16:AA17"/>
    <mergeCell ref="AB16:AF17"/>
    <mergeCell ref="AG16:AH17"/>
    <mergeCell ref="AJ16:AK17"/>
    <mergeCell ref="BB16:BB17"/>
    <mergeCell ref="BD16:BD17"/>
    <mergeCell ref="BE16:BE17"/>
    <mergeCell ref="BF16:BF17"/>
    <mergeCell ref="BI16:BI17"/>
    <mergeCell ref="AL16:AM17"/>
    <mergeCell ref="AU16:AV17"/>
    <mergeCell ref="BJ16:BJ17"/>
    <mergeCell ref="BK16:BK17"/>
    <mergeCell ref="H18:L18"/>
    <mergeCell ref="M18:Q18"/>
    <mergeCell ref="R18:V18"/>
    <mergeCell ref="W18:AA18"/>
    <mergeCell ref="AB18:AF18"/>
    <mergeCell ref="AG18:AK18"/>
    <mergeCell ref="AL18:AP18"/>
    <mergeCell ref="AZ16:BA17"/>
    <mergeCell ref="AO16:AP17"/>
    <mergeCell ref="AQ16:AR17"/>
    <mergeCell ref="AS16:AT17"/>
    <mergeCell ref="B19:G20"/>
    <mergeCell ref="H19:I20"/>
    <mergeCell ref="K19:L20"/>
    <mergeCell ref="M19:N20"/>
    <mergeCell ref="P19:Q20"/>
    <mergeCell ref="R19:S20"/>
    <mergeCell ref="U19:V20"/>
    <mergeCell ref="W19:X20"/>
    <mergeCell ref="Z19:AA20"/>
    <mergeCell ref="AB19:AC20"/>
    <mergeCell ref="AE19:AF20"/>
    <mergeCell ref="AG19:AH20"/>
    <mergeCell ref="AJ19:AK20"/>
    <mergeCell ref="AL19:AM20"/>
    <mergeCell ref="AO19:AP20"/>
    <mergeCell ref="BD19:BD20"/>
    <mergeCell ref="BE19:BE20"/>
    <mergeCell ref="BF19:BF20"/>
    <mergeCell ref="BL21:BL22"/>
    <mergeCell ref="H23:BA24"/>
    <mergeCell ref="BH23:BH24"/>
    <mergeCell ref="BI23:BI24"/>
    <mergeCell ref="BJ23:BJ24"/>
    <mergeCell ref="BK23:BK24"/>
    <mergeCell ref="H27:BA28"/>
    <mergeCell ref="AH29:AW30"/>
    <mergeCell ref="C31:M32"/>
    <mergeCell ref="AH31:AM32"/>
    <mergeCell ref="AR31:AW32"/>
    <mergeCell ref="B21:D28"/>
    <mergeCell ref="E21:G28"/>
    <mergeCell ref="H21:BA22"/>
    <mergeCell ref="BI21:BI22"/>
    <mergeCell ref="BJ21:BJ22"/>
    <mergeCell ref="BK21:BK22"/>
    <mergeCell ref="H25:BA26"/>
    <mergeCell ref="B33:C34"/>
    <mergeCell ref="D33:H34"/>
    <mergeCell ref="I33:N34"/>
    <mergeCell ref="O33:Q34"/>
    <mergeCell ref="S33:U34"/>
    <mergeCell ref="V33:AA34"/>
    <mergeCell ref="AH33:AM34"/>
    <mergeCell ref="AR33:AW34"/>
    <mergeCell ref="B35:C36"/>
    <mergeCell ref="D35:H36"/>
    <mergeCell ref="I35:N36"/>
    <mergeCell ref="O35:Q36"/>
    <mergeCell ref="S35:U36"/>
    <mergeCell ref="V35:AA36"/>
    <mergeCell ref="AH35:AM36"/>
    <mergeCell ref="AR35:AW36"/>
    <mergeCell ref="B37:C38"/>
    <mergeCell ref="D37:H38"/>
    <mergeCell ref="I37:N38"/>
    <mergeCell ref="O37:Q38"/>
    <mergeCell ref="S37:U38"/>
    <mergeCell ref="V37:AA38"/>
    <mergeCell ref="AH37:AM38"/>
    <mergeCell ref="AR37:AW38"/>
    <mergeCell ref="B39:C40"/>
    <mergeCell ref="D39:H40"/>
    <mergeCell ref="I39:N40"/>
    <mergeCell ref="O39:Q40"/>
    <mergeCell ref="S39:U40"/>
    <mergeCell ref="V39:AA40"/>
    <mergeCell ref="AH39:AM40"/>
    <mergeCell ref="AR39:AW40"/>
    <mergeCell ref="B41:C42"/>
    <mergeCell ref="D41:H42"/>
    <mergeCell ref="I41:N42"/>
    <mergeCell ref="O41:Q42"/>
    <mergeCell ref="S41:U42"/>
    <mergeCell ref="V41:AA42"/>
    <mergeCell ref="AH41:AM42"/>
    <mergeCell ref="AR41:AW42"/>
    <mergeCell ref="B43:C44"/>
    <mergeCell ref="D43:H44"/>
    <mergeCell ref="I43:N44"/>
    <mergeCell ref="O43:Q44"/>
    <mergeCell ref="S43:U44"/>
    <mergeCell ref="V43:AA44"/>
    <mergeCell ref="AH43:AM44"/>
    <mergeCell ref="AR43:AW44"/>
    <mergeCell ref="C45:M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9:C50"/>
    <mergeCell ref="D49:H50"/>
    <mergeCell ref="I49:N50"/>
    <mergeCell ref="O49:Q50"/>
    <mergeCell ref="S49:U50"/>
    <mergeCell ref="V49:AA50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53:C54"/>
    <mergeCell ref="D53:H54"/>
    <mergeCell ref="I53:N54"/>
    <mergeCell ref="O53:Q54"/>
    <mergeCell ref="S53:U54"/>
    <mergeCell ref="V53:AA54"/>
    <mergeCell ref="AH53:AM54"/>
    <mergeCell ref="AR53:AW54"/>
    <mergeCell ref="B55:C56"/>
    <mergeCell ref="D55:H56"/>
    <mergeCell ref="I55:N56"/>
    <mergeCell ref="O55:Q56"/>
    <mergeCell ref="S55:U56"/>
    <mergeCell ref="V55:AA56"/>
    <mergeCell ref="AH55:AM56"/>
    <mergeCell ref="AR55:AW56"/>
    <mergeCell ref="B57:C58"/>
    <mergeCell ref="D57:H58"/>
    <mergeCell ref="I57:N58"/>
    <mergeCell ref="O57:Q58"/>
    <mergeCell ref="S57:U58"/>
    <mergeCell ref="V57:AA58"/>
    <mergeCell ref="AH57:AM58"/>
    <mergeCell ref="AR57:AW58"/>
    <mergeCell ref="B59:C60"/>
    <mergeCell ref="D59:H60"/>
    <mergeCell ref="I59:N60"/>
    <mergeCell ref="O59:Q60"/>
    <mergeCell ref="S59:U60"/>
    <mergeCell ref="V59:AA60"/>
    <mergeCell ref="AH59:AM60"/>
    <mergeCell ref="AR59:AW60"/>
    <mergeCell ref="B61:C62"/>
    <mergeCell ref="D61:H62"/>
    <mergeCell ref="I61:N62"/>
    <mergeCell ref="O61:Q62"/>
    <mergeCell ref="S61:U62"/>
    <mergeCell ref="V61:AA62"/>
    <mergeCell ref="AH61:AM62"/>
    <mergeCell ref="AR61:AW62"/>
    <mergeCell ref="AR65:AW66"/>
    <mergeCell ref="B63:C64"/>
    <mergeCell ref="D63:H64"/>
    <mergeCell ref="I63:N64"/>
    <mergeCell ref="O63:Q64"/>
    <mergeCell ref="S63:U64"/>
    <mergeCell ref="V63:AA64"/>
    <mergeCell ref="C67:N68"/>
    <mergeCell ref="AH63:AM64"/>
    <mergeCell ref="AR63:AW64"/>
    <mergeCell ref="B65:C66"/>
    <mergeCell ref="D65:H66"/>
    <mergeCell ref="I65:N66"/>
    <mergeCell ref="O65:Q66"/>
    <mergeCell ref="S65:U66"/>
    <mergeCell ref="V65:AA66"/>
    <mergeCell ref="AH65:AM66"/>
  </mergeCells>
  <phoneticPr fontId="3"/>
  <conditionalFormatting sqref="AB8:AB14 R8:S11 W8:X13 AC8:AC13 M8 AL8:AM17 M12:N17 R14:S17 W16:X17 H10:I17 AG8:AH17">
    <cfRule type="expression" dxfId="69" priority="69" stopIfTrue="1">
      <formula>H8&gt;K8</formula>
    </cfRule>
    <cfRule type="expression" dxfId="68" priority="70" stopIfTrue="1">
      <formula>H8=K8</formula>
    </cfRule>
  </conditionalFormatting>
  <conditionalFormatting sqref="P8:Q9 U8:V11 Z8:AA13 AE8:AF15 AO8:AP17 P12:Q17 U14:V17 Z16:AA17 K10:L17 AJ8:AK17">
    <cfRule type="expression" dxfId="67" priority="67" stopIfTrue="1">
      <formula>H8=K8</formula>
    </cfRule>
    <cfRule type="expression" dxfId="66" priority="68" stopIfTrue="1">
      <formula>H8&lt;K8</formula>
    </cfRule>
  </conditionalFormatting>
  <conditionalFormatting sqref="O33:Q44 O47:Q66">
    <cfRule type="expression" dxfId="65" priority="65" stopIfTrue="1">
      <formula>O33&gt;S33</formula>
    </cfRule>
    <cfRule type="expression" dxfId="64" priority="66" stopIfTrue="1">
      <formula>O33=S33</formula>
    </cfRule>
  </conditionalFormatting>
  <conditionalFormatting sqref="S33:U44 S47:U66">
    <cfRule type="expression" dxfId="63" priority="63" stopIfTrue="1">
      <formula>S33&gt;O33</formula>
    </cfRule>
    <cfRule type="expression" dxfId="62" priority="64" stopIfTrue="1">
      <formula>S33=O33</formula>
    </cfRule>
  </conditionalFormatting>
  <conditionalFormatting sqref="C8:E17">
    <cfRule type="expression" dxfId="61" priority="60" stopIfTrue="1">
      <formula>AZ8=1</formula>
    </cfRule>
    <cfRule type="expression" dxfId="60" priority="61" stopIfTrue="1">
      <formula>AZ8=2</formula>
    </cfRule>
    <cfRule type="expression" dxfId="59" priority="62" stopIfTrue="1">
      <formula>AZ8=3</formula>
    </cfRule>
  </conditionalFormatting>
  <conditionalFormatting sqref="F8:G17">
    <cfRule type="expression" dxfId="58" priority="57" stopIfTrue="1">
      <formula>#REF!=1</formula>
    </cfRule>
    <cfRule type="expression" dxfId="57" priority="58" stopIfTrue="1">
      <formula>#REF!=2</formula>
    </cfRule>
    <cfRule type="expression" dxfId="56" priority="59" stopIfTrue="1">
      <formula>#REF!=3</formula>
    </cfRule>
  </conditionalFormatting>
  <conditionalFormatting sqref="BI21:BL21">
    <cfRule type="expression" dxfId="55" priority="56" stopIfTrue="1">
      <formula>BI21=FALSE</formula>
    </cfRule>
  </conditionalFormatting>
  <conditionalFormatting sqref="AZ8 AZ10 AZ12 AZ14 AZ16">
    <cfRule type="expression" dxfId="54" priority="53" stopIfTrue="1">
      <formula>$AZ$8=1</formula>
    </cfRule>
    <cfRule type="expression" dxfId="53" priority="54" stopIfTrue="1">
      <formula>$AZ$8=2</formula>
    </cfRule>
    <cfRule type="expression" dxfId="52" priority="55" stopIfTrue="1">
      <formula>$AZ$8=3</formula>
    </cfRule>
  </conditionalFormatting>
  <conditionalFormatting sqref="AZ10">
    <cfRule type="expression" dxfId="51" priority="50" stopIfTrue="1">
      <formula>$AZ$10=1</formula>
    </cfRule>
    <cfRule type="expression" dxfId="50" priority="51" stopIfTrue="1">
      <formula>$AZ$10=2</formula>
    </cfRule>
    <cfRule type="expression" dxfId="49" priority="52" stopIfTrue="1">
      <formula>$AZ$10=3</formula>
    </cfRule>
  </conditionalFormatting>
  <conditionalFormatting sqref="AZ12">
    <cfRule type="expression" dxfId="48" priority="47" stopIfTrue="1">
      <formula>$AZ$12=1</formula>
    </cfRule>
    <cfRule type="expression" dxfId="47" priority="48" stopIfTrue="1">
      <formula>$AZ$12=2</formula>
    </cfRule>
    <cfRule type="expression" dxfId="46" priority="49" stopIfTrue="1">
      <formula>$AZ$12=3</formula>
    </cfRule>
  </conditionalFormatting>
  <conditionalFormatting sqref="AZ14">
    <cfRule type="expression" dxfId="45" priority="44" stopIfTrue="1">
      <formula>$AZ$14=1</formula>
    </cfRule>
    <cfRule type="expression" dxfId="44" priority="45" stopIfTrue="1">
      <formula>$AZ$14=2</formula>
    </cfRule>
    <cfRule type="expression" dxfId="43" priority="46" stopIfTrue="1">
      <formula>$AZ$14=3</formula>
    </cfRule>
  </conditionalFormatting>
  <conditionalFormatting sqref="H19 AL19 AD19:AE19 W19 O19:P19 AG19 AI19:AJ19 Y19:Z19 AB19 AN19:AO19 BI21:BL21 R19 T19:U19 J19:K19 M19">
    <cfRule type="expression" dxfId="42" priority="43" stopIfTrue="1">
      <formula>$H$19=FALSE</formula>
    </cfRule>
  </conditionalFormatting>
  <conditionalFormatting sqref="K19:L20 P19:Q20 U19:V20 Z19:AA20 AE19:AF20 AJ19:AK20 AO19:AP20">
    <cfRule type="expression" dxfId="41" priority="42" stopIfTrue="1">
      <formula>$K$19=FALSE</formula>
    </cfRule>
  </conditionalFormatting>
  <conditionalFormatting sqref="M19:N20">
    <cfRule type="expression" dxfId="40" priority="41" stopIfTrue="1">
      <formula>$M$19=FALSE</formula>
    </cfRule>
  </conditionalFormatting>
  <conditionalFormatting sqref="P19:Q20">
    <cfRule type="expression" dxfId="39" priority="40" stopIfTrue="1">
      <formula>$P$19=FALSE</formula>
    </cfRule>
  </conditionalFormatting>
  <conditionalFormatting sqref="R19:S20">
    <cfRule type="expression" dxfId="38" priority="39" stopIfTrue="1">
      <formula>$R$19=FALSE</formula>
    </cfRule>
  </conditionalFormatting>
  <conditionalFormatting sqref="U19:V20">
    <cfRule type="expression" dxfId="37" priority="38" stopIfTrue="1">
      <formula>$U$19=FALSE</formula>
    </cfRule>
  </conditionalFormatting>
  <conditionalFormatting sqref="W19:X20">
    <cfRule type="expression" dxfId="36" priority="37" stopIfTrue="1">
      <formula>$W$19=FALSE</formula>
    </cfRule>
  </conditionalFormatting>
  <conditionalFormatting sqref="Z19:AA20">
    <cfRule type="expression" dxfId="35" priority="36" stopIfTrue="1">
      <formula>$Z$19=FALSE</formula>
    </cfRule>
  </conditionalFormatting>
  <conditionalFormatting sqref="W19:X20 Z19:AC20">
    <cfRule type="expression" dxfId="34" priority="35" stopIfTrue="1">
      <formula>$AB$19=FALSE</formula>
    </cfRule>
  </conditionalFormatting>
  <conditionalFormatting sqref="AE19:AF20">
    <cfRule type="expression" dxfId="33" priority="34" stopIfTrue="1">
      <formula>$AE$19=FALSE</formula>
    </cfRule>
  </conditionalFormatting>
  <conditionalFormatting sqref="AG19:AH20">
    <cfRule type="expression" dxfId="32" priority="33" stopIfTrue="1">
      <formula>$AG$19=FALSE</formula>
    </cfRule>
  </conditionalFormatting>
  <conditionalFormatting sqref="AJ19:AK20">
    <cfRule type="expression" dxfId="31" priority="32" stopIfTrue="1">
      <formula>$AJ$19=FALSE</formula>
    </cfRule>
  </conditionalFormatting>
  <conditionalFormatting sqref="AL19:AM20">
    <cfRule type="expression" dxfId="30" priority="31" stopIfTrue="1">
      <formula>$AL$19=FALSE</formula>
    </cfRule>
  </conditionalFormatting>
  <conditionalFormatting sqref="AO19:AP20">
    <cfRule type="expression" dxfId="29" priority="30" stopIfTrue="1">
      <formula>$AO$19=FALSE</formula>
    </cfRule>
  </conditionalFormatting>
  <conditionalFormatting sqref="AZ8 AZ10 AZ12 AZ14 AZ16">
    <cfRule type="expression" dxfId="28" priority="27" stopIfTrue="1">
      <formula>$AZ$16=1</formula>
    </cfRule>
    <cfRule type="expression" dxfId="27" priority="28" stopIfTrue="1">
      <formula>$AZ$16=2</formula>
    </cfRule>
    <cfRule type="expression" dxfId="26" priority="29" stopIfTrue="1">
      <formula>$AZ$16=3</formula>
    </cfRule>
  </conditionalFormatting>
  <conditionalFormatting sqref="C16:E17">
    <cfRule type="expression" dxfId="25" priority="24" stopIfTrue="1">
      <formula>AZ16=1</formula>
    </cfRule>
    <cfRule type="expression" dxfId="24" priority="25" stopIfTrue="1">
      <formula>AZ16=2</formula>
    </cfRule>
    <cfRule type="expression" dxfId="23" priority="26" stopIfTrue="1">
      <formula>AZ16=3</formula>
    </cfRule>
  </conditionalFormatting>
  <conditionalFormatting sqref="AZ8 AZ10 AZ12 AZ14 AZ16">
    <cfRule type="expression" dxfId="22" priority="21" stopIfTrue="1">
      <formula>$BA$8=1</formula>
    </cfRule>
    <cfRule type="expression" dxfId="21" priority="22" stopIfTrue="1">
      <formula>$BA$8=2</formula>
    </cfRule>
    <cfRule type="expression" dxfId="20" priority="23" stopIfTrue="1">
      <formula>$BA$8=3</formula>
    </cfRule>
  </conditionalFormatting>
  <conditionalFormatting sqref="AZ10">
    <cfRule type="expression" dxfId="19" priority="18" stopIfTrue="1">
      <formula>$BA$10=1</formula>
    </cfRule>
    <cfRule type="expression" dxfId="18" priority="19" stopIfTrue="1">
      <formula>$BA$10=2</formula>
    </cfRule>
    <cfRule type="expression" dxfId="17" priority="20" stopIfTrue="1">
      <formula>$BA$10=3</formula>
    </cfRule>
  </conditionalFormatting>
  <conditionalFormatting sqref="AZ12">
    <cfRule type="expression" dxfId="16" priority="15" stopIfTrue="1">
      <formula>$BA$12=1</formula>
    </cfRule>
    <cfRule type="expression" dxfId="15" priority="16" stopIfTrue="1">
      <formula>$BA$12=2</formula>
    </cfRule>
    <cfRule type="expression" dxfId="14" priority="17" stopIfTrue="1">
      <formula>$BA$12=3</formula>
    </cfRule>
  </conditionalFormatting>
  <conditionalFormatting sqref="AZ14">
    <cfRule type="expression" dxfId="13" priority="12" stopIfTrue="1">
      <formula>$BA$14=1</formula>
    </cfRule>
    <cfRule type="expression" dxfId="12" priority="13" stopIfTrue="1">
      <formula>$BA$14=2</formula>
    </cfRule>
    <cfRule type="expression" dxfId="11" priority="14" stopIfTrue="1">
      <formula>$BA$14=3</formula>
    </cfRule>
  </conditionalFormatting>
  <conditionalFormatting sqref="AZ8 AZ10 AZ12 AZ14 AZ16">
    <cfRule type="expression" dxfId="10" priority="9" stopIfTrue="1">
      <formula>$BA$16=1</formula>
    </cfRule>
    <cfRule type="expression" dxfId="9" priority="10" stopIfTrue="1">
      <formula>$BA$16=2</formula>
    </cfRule>
    <cfRule type="expression" dxfId="8" priority="11" stopIfTrue="1">
      <formula>$BA$16=3</formula>
    </cfRule>
  </conditionalFormatting>
  <conditionalFormatting sqref="AO16:AP17">
    <cfRule type="expression" dxfId="7" priority="7" stopIfTrue="1">
      <formula>AL16=AO16</formula>
    </cfRule>
    <cfRule type="expression" dxfId="6" priority="8" stopIfTrue="1">
      <formula>AL16&lt;AO16</formula>
    </cfRule>
  </conditionalFormatting>
  <conditionalFormatting sqref="BI21:BL21 BI8:BK17 BL8:BL9 AZ8 AZ10 AZ12 AZ14 AZ16">
    <cfRule type="expression" dxfId="5" priority="5" stopIfTrue="1">
      <formula>AZ8=1</formula>
    </cfRule>
    <cfRule type="expression" dxfId="4" priority="6" stopIfTrue="1">
      <formula>AZ8=2</formula>
    </cfRule>
  </conditionalFormatting>
  <conditionalFormatting sqref="B5">
    <cfRule type="expression" dxfId="3" priority="3" stopIfTrue="1">
      <formula>B5&gt;E5</formula>
    </cfRule>
    <cfRule type="expression" dxfId="2" priority="4" stopIfTrue="1">
      <formula>B5=E5</formula>
    </cfRule>
  </conditionalFormatting>
  <conditionalFormatting sqref="AJ16:AK17">
    <cfRule type="expression" dxfId="1" priority="1" stopIfTrue="1">
      <formula>AG16=AJ16</formula>
    </cfRule>
    <cfRule type="expression" dxfId="0" priority="2" stopIfTrue="1">
      <formula>AG16&lt;AJ16</formula>
    </cfRule>
  </conditionalFormatting>
  <printOptions horizontalCentered="1" verticalCentered="1"/>
  <pageMargins left="0.78740157480314965" right="0" top="0.19685039370078741" bottom="0.19685039370078741" header="0.51181102362204722" footer="0.51181102362204722"/>
  <pageSetup paperSize="9" scale="93" orientation="portrait" horizontalDpi="4294967293" r:id="rId1"/>
  <headerFooter alignWithMargins="0"/>
  <colBreaks count="1" manualBreakCount="1"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opLeftCell="A4" workbookViewId="0">
      <selection activeCell="B6" sqref="B6"/>
    </sheetView>
  </sheetViews>
  <sheetFormatPr defaultRowHeight="13.5" x14ac:dyDescent="0.1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 x14ac:dyDescent="0.15">
      <c r="B1" s="37" t="s">
        <v>27</v>
      </c>
      <c r="C1" s="37"/>
      <c r="D1" s="44"/>
      <c r="E1" s="44"/>
      <c r="F1" s="44"/>
    </row>
    <row r="2" spans="2:6" x14ac:dyDescent="0.15">
      <c r="B2" s="37" t="s">
        <v>28</v>
      </c>
      <c r="C2" s="37"/>
      <c r="D2" s="44"/>
      <c r="E2" s="44"/>
      <c r="F2" s="44"/>
    </row>
    <row r="3" spans="2:6" x14ac:dyDescent="0.15">
      <c r="B3" s="38"/>
      <c r="C3" s="38"/>
      <c r="D3" s="45"/>
      <c r="E3" s="45"/>
      <c r="F3" s="45"/>
    </row>
    <row r="4" spans="2:6" ht="54" x14ac:dyDescent="0.15">
      <c r="B4" s="38" t="s">
        <v>29</v>
      </c>
      <c r="C4" s="38"/>
      <c r="D4" s="45"/>
      <c r="E4" s="45"/>
      <c r="F4" s="45"/>
    </row>
    <row r="5" spans="2:6" x14ac:dyDescent="0.15">
      <c r="B5" s="38"/>
      <c r="C5" s="38"/>
      <c r="D5" s="45"/>
      <c r="E5" s="45"/>
      <c r="F5" s="45"/>
    </row>
    <row r="6" spans="2:6" x14ac:dyDescent="0.15">
      <c r="B6" s="37" t="s">
        <v>30</v>
      </c>
      <c r="C6" s="37"/>
      <c r="D6" s="44"/>
      <c r="E6" s="44" t="s">
        <v>31</v>
      </c>
      <c r="F6" s="44" t="s">
        <v>32</v>
      </c>
    </row>
    <row r="7" spans="2:6" ht="14.25" thickBot="1" x14ac:dyDescent="0.2">
      <c r="B7" s="38"/>
      <c r="C7" s="38"/>
      <c r="D7" s="45"/>
      <c r="E7" s="45"/>
      <c r="F7" s="45"/>
    </row>
    <row r="8" spans="2:6" ht="40.5" x14ac:dyDescent="0.15">
      <c r="B8" s="39" t="s">
        <v>33</v>
      </c>
      <c r="C8" s="40"/>
      <c r="D8" s="46"/>
      <c r="E8" s="46">
        <v>8</v>
      </c>
      <c r="F8" s="47"/>
    </row>
    <row r="9" spans="2:6" ht="27" x14ac:dyDescent="0.15">
      <c r="B9" s="41"/>
      <c r="C9" s="38"/>
      <c r="D9" s="45"/>
      <c r="E9" s="48" t="s">
        <v>34</v>
      </c>
      <c r="F9" s="49" t="s">
        <v>39</v>
      </c>
    </row>
    <row r="10" spans="2:6" ht="27" x14ac:dyDescent="0.15">
      <c r="B10" s="41"/>
      <c r="C10" s="38"/>
      <c r="D10" s="45"/>
      <c r="E10" s="48" t="s">
        <v>35</v>
      </c>
      <c r="F10" s="49"/>
    </row>
    <row r="11" spans="2:6" ht="27" x14ac:dyDescent="0.15">
      <c r="B11" s="41"/>
      <c r="C11" s="38"/>
      <c r="D11" s="45"/>
      <c r="E11" s="48" t="s">
        <v>36</v>
      </c>
      <c r="F11" s="49"/>
    </row>
    <row r="12" spans="2:6" ht="27" x14ac:dyDescent="0.15">
      <c r="B12" s="41"/>
      <c r="C12" s="38"/>
      <c r="D12" s="45"/>
      <c r="E12" s="48" t="s">
        <v>37</v>
      </c>
      <c r="F12" s="49"/>
    </row>
    <row r="13" spans="2:6" ht="27.75" thickBot="1" x14ac:dyDescent="0.2">
      <c r="B13" s="42"/>
      <c r="C13" s="43"/>
      <c r="D13" s="50"/>
      <c r="E13" s="51" t="s">
        <v>38</v>
      </c>
      <c r="F13" s="52"/>
    </row>
    <row r="14" spans="2:6" ht="14.25" thickBot="1" x14ac:dyDescent="0.2">
      <c r="B14" s="38"/>
      <c r="C14" s="38"/>
      <c r="D14" s="45"/>
      <c r="E14" s="45"/>
      <c r="F14" s="45"/>
    </row>
    <row r="15" spans="2:6" ht="54" x14ac:dyDescent="0.15">
      <c r="B15" s="39" t="s">
        <v>40</v>
      </c>
      <c r="C15" s="40"/>
      <c r="D15" s="46"/>
      <c r="E15" s="46">
        <v>50</v>
      </c>
      <c r="F15" s="47"/>
    </row>
    <row r="16" spans="2:6" ht="27" x14ac:dyDescent="0.15">
      <c r="B16" s="41"/>
      <c r="C16" s="38"/>
      <c r="D16" s="45"/>
      <c r="E16" s="48" t="s">
        <v>35</v>
      </c>
      <c r="F16" s="49" t="s">
        <v>39</v>
      </c>
    </row>
    <row r="17" spans="2:6" ht="27" x14ac:dyDescent="0.15">
      <c r="B17" s="41"/>
      <c r="C17" s="38"/>
      <c r="D17" s="45"/>
      <c r="E17" s="48" t="s">
        <v>36</v>
      </c>
      <c r="F17" s="49"/>
    </row>
    <row r="18" spans="2:6" ht="27" x14ac:dyDescent="0.15">
      <c r="B18" s="41"/>
      <c r="C18" s="38"/>
      <c r="D18" s="45"/>
      <c r="E18" s="48" t="s">
        <v>37</v>
      </c>
      <c r="F18" s="49"/>
    </row>
    <row r="19" spans="2:6" ht="27" x14ac:dyDescent="0.15">
      <c r="B19" s="41"/>
      <c r="C19" s="38"/>
      <c r="D19" s="45"/>
      <c r="E19" s="48" t="s">
        <v>41</v>
      </c>
      <c r="F19" s="49"/>
    </row>
    <row r="20" spans="2:6" ht="27" x14ac:dyDescent="0.15">
      <c r="B20" s="41"/>
      <c r="C20" s="38"/>
      <c r="D20" s="45"/>
      <c r="E20" s="48" t="s">
        <v>42</v>
      </c>
      <c r="F20" s="49"/>
    </row>
    <row r="21" spans="2:6" ht="27" x14ac:dyDescent="0.15">
      <c r="B21" s="41"/>
      <c r="C21" s="38"/>
      <c r="D21" s="45"/>
      <c r="E21" s="48" t="s">
        <v>43</v>
      </c>
      <c r="F21" s="49"/>
    </row>
    <row r="22" spans="2:6" ht="27" x14ac:dyDescent="0.15">
      <c r="B22" s="41"/>
      <c r="C22" s="38"/>
      <c r="D22" s="45"/>
      <c r="E22" s="48" t="s">
        <v>44</v>
      </c>
      <c r="F22" s="49"/>
    </row>
    <row r="23" spans="2:6" ht="27" x14ac:dyDescent="0.15">
      <c r="B23" s="41"/>
      <c r="C23" s="38"/>
      <c r="D23" s="45"/>
      <c r="E23" s="48" t="s">
        <v>45</v>
      </c>
      <c r="F23" s="49"/>
    </row>
    <row r="24" spans="2:6" ht="27" x14ac:dyDescent="0.15">
      <c r="B24" s="41"/>
      <c r="C24" s="38"/>
      <c r="D24" s="45"/>
      <c r="E24" s="48" t="s">
        <v>46</v>
      </c>
      <c r="F24" s="49"/>
    </row>
    <row r="25" spans="2:6" ht="27" x14ac:dyDescent="0.15">
      <c r="B25" s="41"/>
      <c r="C25" s="38"/>
      <c r="D25" s="45"/>
      <c r="E25" s="48" t="s">
        <v>47</v>
      </c>
      <c r="F25" s="49"/>
    </row>
    <row r="26" spans="2:6" ht="27" x14ac:dyDescent="0.15">
      <c r="B26" s="41"/>
      <c r="C26" s="38"/>
      <c r="D26" s="45"/>
      <c r="E26" s="48" t="s">
        <v>48</v>
      </c>
      <c r="F26" s="49"/>
    </row>
    <row r="27" spans="2:6" ht="27" x14ac:dyDescent="0.15">
      <c r="B27" s="41"/>
      <c r="C27" s="38"/>
      <c r="D27" s="45"/>
      <c r="E27" s="48" t="s">
        <v>49</v>
      </c>
      <c r="F27" s="49"/>
    </row>
    <row r="28" spans="2:6" ht="27" x14ac:dyDescent="0.15">
      <c r="B28" s="41"/>
      <c r="C28" s="38"/>
      <c r="D28" s="45"/>
      <c r="E28" s="48" t="s">
        <v>50</v>
      </c>
      <c r="F28" s="49"/>
    </row>
    <row r="29" spans="2:6" ht="27" x14ac:dyDescent="0.15">
      <c r="B29" s="41"/>
      <c r="C29" s="38"/>
      <c r="D29" s="45"/>
      <c r="E29" s="48" t="s">
        <v>51</v>
      </c>
      <c r="F29" s="49"/>
    </row>
    <row r="30" spans="2:6" ht="27" x14ac:dyDescent="0.15">
      <c r="B30" s="41"/>
      <c r="C30" s="38"/>
      <c r="D30" s="45"/>
      <c r="E30" s="48" t="s">
        <v>52</v>
      </c>
      <c r="F30" s="49"/>
    </row>
    <row r="31" spans="2:6" ht="27" x14ac:dyDescent="0.15">
      <c r="B31" s="41"/>
      <c r="C31" s="38"/>
      <c r="D31" s="45"/>
      <c r="E31" s="48" t="s">
        <v>53</v>
      </c>
      <c r="F31" s="49"/>
    </row>
    <row r="32" spans="2:6" ht="27" x14ac:dyDescent="0.15">
      <c r="B32" s="41"/>
      <c r="C32" s="38"/>
      <c r="D32" s="45"/>
      <c r="E32" s="48" t="s">
        <v>54</v>
      </c>
      <c r="F32" s="49"/>
    </row>
    <row r="33" spans="2:6" ht="27" x14ac:dyDescent="0.15">
      <c r="B33" s="41"/>
      <c r="C33" s="38"/>
      <c r="D33" s="45"/>
      <c r="E33" s="48" t="s">
        <v>55</v>
      </c>
      <c r="F33" s="49"/>
    </row>
    <row r="34" spans="2:6" ht="27" x14ac:dyDescent="0.15">
      <c r="B34" s="41"/>
      <c r="C34" s="38"/>
      <c r="D34" s="45"/>
      <c r="E34" s="48" t="s">
        <v>38</v>
      </c>
      <c r="F34" s="49"/>
    </row>
    <row r="35" spans="2:6" ht="27" x14ac:dyDescent="0.15">
      <c r="B35" s="41"/>
      <c r="C35" s="38"/>
      <c r="D35" s="45"/>
      <c r="E35" s="48" t="s">
        <v>34</v>
      </c>
      <c r="F35" s="49"/>
    </row>
    <row r="36" spans="2:6" ht="27.75" thickBot="1" x14ac:dyDescent="0.2">
      <c r="B36" s="42"/>
      <c r="C36" s="43"/>
      <c r="D36" s="50"/>
      <c r="E36" s="51" t="s">
        <v>56</v>
      </c>
      <c r="F36" s="52"/>
    </row>
    <row r="37" spans="2:6" x14ac:dyDescent="0.15">
      <c r="B37" s="38"/>
      <c r="C37" s="38"/>
      <c r="D37" s="45"/>
      <c r="E37" s="45"/>
      <c r="F37" s="45"/>
    </row>
  </sheetData>
  <phoneticPr fontId="3"/>
  <hyperlinks>
    <hyperlink ref="E9" location="'対戦表  (A組)'!AZ8" display="'対戦表  (A組)'!AZ8"/>
    <hyperlink ref="E10" location="'対戦表  (A組)'!AZ10" display="'対戦表  (A組)'!AZ10"/>
    <hyperlink ref="E11" location="'対戦表  (A組)'!AZ12" display="'対戦表  (A組)'!AZ12"/>
    <hyperlink ref="E12" location="'対戦表  (A組)'!AZ14" display="'対戦表  (A組)'!AZ14"/>
    <hyperlink ref="E13" location="'対戦表  (A組)'!AZ16" display="'対戦表  (A組)'!AZ16"/>
    <hyperlink ref="E16" location="'対戦表  (A組)'!AZ10" display="'対戦表  (A組)'!AZ10"/>
    <hyperlink ref="E17" location="'対戦表  (A組)'!AZ12" display="'対戦表  (A組)'!AZ12"/>
    <hyperlink ref="E18" location="'対戦表  (A組)'!AZ14" display="'対戦表  (A組)'!AZ14"/>
    <hyperlink ref="E19" location="'対戦表  (A組)'!BI21:BL21" display="'対戦表  (A組)'!BI21:BL21"/>
    <hyperlink ref="E20" location="'対戦表  (A組)'!K19" display="'対戦表  (A組)'!K19"/>
    <hyperlink ref="E21" location="'対戦表  (A組)'!M19" display="'対戦表  (A組)'!M19"/>
    <hyperlink ref="E22" location="'対戦表  (A組)'!P19:Q20" display="'対戦表  (A組)'!P19:Q20"/>
    <hyperlink ref="E23" location="'対戦表  (A組)'!R19" display="'対戦表  (A組)'!R19"/>
    <hyperlink ref="E24" location="'対戦表  (A組)'!U19:X20" display="'対戦表  (A組)'!U19:X20"/>
    <hyperlink ref="E25" location="'対戦表  (A組)'!Z19:AA20" display="'対戦表  (A組)'!Z19:AA20"/>
    <hyperlink ref="E26" location="'対戦表  (A組)'!AB19" display="'対戦表  (A組)'!AB19"/>
    <hyperlink ref="E27" location="'対戦表  (A組)'!AE19:AF20" display="'対戦表  (A組)'!AE19:AF20"/>
    <hyperlink ref="E28" location="'対戦表  (A組)'!AG19" display="'対戦表  (A組)'!AG19"/>
    <hyperlink ref="E29" location="'対戦表  (A組)'!AJ19:AK20" display="'対戦表  (A組)'!AJ19:AK20"/>
    <hyperlink ref="E30" location="'対戦表  (A組)'!AL19" display="'対戦表  (A組)'!AL19"/>
    <hyperlink ref="E31" location="'対戦表  (A組)'!AO19:AP20" display="'対戦表  (A組)'!AO19:AP20"/>
    <hyperlink ref="E32" location="'対戦表  (A組)'!C16:E17" display="'対戦表  (A組)'!C16:E17"/>
    <hyperlink ref="E33" location="'対戦表  (A組)'!AO16:AP17" display="'対戦表  (A組)'!AO16:AP17"/>
    <hyperlink ref="E34" location="'対戦表  (A組)'!AZ16" display="'対戦表  (A組)'!AZ16"/>
    <hyperlink ref="E35" location="'対戦表  (A組)'!AZ8" display="'対戦表  (A組)'!AZ8"/>
    <hyperlink ref="E36" location="'対戦表  (A組)'!AJ16:AK17" display="'対戦表  (A組)'!AJ16:AK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対戦表  (A組)</vt:lpstr>
      <vt:lpstr>対戦表  (Ｂ組)</vt:lpstr>
      <vt:lpstr>対戦表  (Ｃ組)</vt:lpstr>
      <vt:lpstr>対戦表  (Ｄ組)</vt:lpstr>
      <vt:lpstr>対戦表  (Ｅ組)</vt:lpstr>
      <vt:lpstr>互換性レポート</vt:lpstr>
      <vt:lpstr>'対戦表  (A組)'!Print_Area</vt:lpstr>
      <vt:lpstr>'対戦表  (Ｂ組)'!Print_Area</vt:lpstr>
      <vt:lpstr>'対戦表  (Ｃ組)'!Print_Area</vt:lpstr>
      <vt:lpstr>'対戦表  (Ｄ組)'!Print_Area</vt:lpstr>
      <vt:lpstr>'対戦表  (Ｅ組)'!Print_Area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高崎市少年サッカー育成協議会</dc:creator>
  <cp:lastModifiedBy>侭田康徳</cp:lastModifiedBy>
  <cp:lastPrinted>2014-10-23T04:32:18Z</cp:lastPrinted>
  <dcterms:created xsi:type="dcterms:W3CDTF">2009-04-01T06:01:04Z</dcterms:created>
  <dcterms:modified xsi:type="dcterms:W3CDTF">2015-10-20T09:32:14Z</dcterms:modified>
</cp:coreProperties>
</file>