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康徳\Desktop\高崎サッカー育成協議会\サッカ\サッカーホームページ\27\27_sports\"/>
    </mc:Choice>
  </mc:AlternateContent>
  <bookViews>
    <workbookView xWindow="0" yWindow="0" windowWidth="19200" windowHeight="7290"/>
  </bookViews>
  <sheets>
    <sheet name="A組(6チーム）" sheetId="3" r:id="rId1"/>
    <sheet name="Ｂ組(6チーム） " sheetId="12" r:id="rId2"/>
    <sheet name="Ｃ組(6チーム） " sheetId="13" r:id="rId3"/>
    <sheet name="Ｄ組(6チーム）" sheetId="14" r:id="rId4"/>
    <sheet name="Ｅ組(5チーム）" sheetId="11" r:id="rId5"/>
  </sheets>
  <definedNames>
    <definedName name="_xlnm.Print_Area" localSheetId="0">'A組(6チーム）'!$A$1:$AV$83</definedName>
    <definedName name="_xlnm.Print_Area" localSheetId="1">'Ｂ組(6チーム） '!$A$1:$AV$83</definedName>
    <definedName name="_xlnm.Print_Area" localSheetId="2">'Ｃ組(6チーム） '!$A$1:$AV$83</definedName>
    <definedName name="_xlnm.Print_Area" localSheetId="3">'Ｄ組(6チーム）'!$A$1:$AV$83</definedName>
    <definedName name="_xlnm.Print_Area" localSheetId="4">'Ｅ組(5チーム）'!$A$1:$AX$67</definedName>
  </definedNames>
  <calcPr calcId="152511"/>
</workbook>
</file>

<file path=xl/calcChain.xml><?xml version="1.0" encoding="utf-8"?>
<calcChain xmlns="http://schemas.openxmlformats.org/spreadsheetml/2006/main">
  <c r="AN11" i="14" l="1"/>
  <c r="AN11" i="13" l="1"/>
  <c r="AN11" i="12"/>
  <c r="AN11" i="3"/>
  <c r="AP19" i="3"/>
  <c r="AR19" i="3" s="1"/>
  <c r="AN19" i="3"/>
  <c r="AP17" i="3"/>
  <c r="AN17" i="3"/>
  <c r="AP15" i="3"/>
  <c r="AN15" i="3"/>
  <c r="AP13" i="3"/>
  <c r="AN13" i="3"/>
  <c r="AP11" i="3"/>
  <c r="AP9" i="3"/>
  <c r="AN9" i="3"/>
  <c r="AP19" i="12"/>
  <c r="AN19" i="12"/>
  <c r="AP17" i="12"/>
  <c r="AN17" i="12"/>
  <c r="AP15" i="12"/>
  <c r="AN15" i="12"/>
  <c r="AP13" i="12"/>
  <c r="AN13" i="12"/>
  <c r="AP11" i="12"/>
  <c r="AP9" i="12"/>
  <c r="AN9" i="12"/>
  <c r="AP19" i="13"/>
  <c r="AP17" i="13"/>
  <c r="AP15" i="13"/>
  <c r="AP13" i="13"/>
  <c r="AP11" i="13"/>
  <c r="AP19" i="14"/>
  <c r="AP17" i="14"/>
  <c r="AP15" i="14"/>
  <c r="AP13" i="14"/>
  <c r="AP11" i="14"/>
  <c r="AN19" i="13"/>
  <c r="AN17" i="13"/>
  <c r="AN15" i="13"/>
  <c r="AN13" i="13"/>
  <c r="AP9" i="13"/>
  <c r="AP9" i="14"/>
  <c r="AN9" i="13"/>
  <c r="AM17" i="11"/>
  <c r="AK20" i="11" s="1"/>
  <c r="AM9" i="11"/>
  <c r="AN19" i="14"/>
  <c r="AN17" i="14"/>
  <c r="AN15" i="14"/>
  <c r="AN13" i="14"/>
  <c r="AN9" i="14"/>
  <c r="U24" i="11"/>
  <c r="AA22" i="11"/>
  <c r="U22" i="11"/>
  <c r="AG20" i="11"/>
  <c r="AA20" i="11"/>
  <c r="U20" i="11"/>
  <c r="AK17" i="11"/>
  <c r="AI17" i="11"/>
  <c r="AK15" i="11"/>
  <c r="AI15" i="11"/>
  <c r="AM15" i="11" s="1"/>
  <c r="AK24" i="11" s="1"/>
  <c r="AK13" i="11"/>
  <c r="AI13" i="11"/>
  <c r="AM13" i="11" s="1"/>
  <c r="AK11" i="11"/>
  <c r="AM11" i="11" s="1"/>
  <c r="AK22" i="11" s="1"/>
  <c r="AI11" i="11"/>
  <c r="AK9" i="11"/>
  <c r="AI9" i="11"/>
  <c r="AG22" i="11" l="1"/>
  <c r="AR17" i="14"/>
  <c r="AR19" i="14"/>
  <c r="AR15" i="14"/>
  <c r="AR13" i="14"/>
  <c r="AR11" i="14"/>
  <c r="AR9" i="14"/>
  <c r="AR13" i="13"/>
  <c r="AR11" i="13"/>
  <c r="AR17" i="13"/>
  <c r="AR15" i="13"/>
  <c r="AR19" i="13"/>
  <c r="AR9" i="13"/>
  <c r="AR19" i="12"/>
  <c r="AR17" i="12"/>
  <c r="AR15" i="12"/>
  <c r="AR13" i="12"/>
  <c r="AR11" i="12"/>
  <c r="AR9" i="12"/>
  <c r="AR17" i="3"/>
  <c r="AR15" i="3"/>
  <c r="AR13" i="3"/>
  <c r="AR9" i="3"/>
  <c r="AR11" i="3"/>
  <c r="AM86" i="14" l="1"/>
  <c r="AH86" i="14"/>
  <c r="AM84" i="14"/>
  <c r="AH84" i="14"/>
  <c r="AM82" i="14"/>
  <c r="AH82" i="14"/>
  <c r="V72" i="14"/>
  <c r="V54" i="14"/>
  <c r="I54" i="14"/>
  <c r="V52" i="14"/>
  <c r="I52" i="14"/>
  <c r="V50" i="14"/>
  <c r="I50" i="14"/>
  <c r="V48" i="14"/>
  <c r="I48" i="14"/>
  <c r="AH46" i="14"/>
  <c r="V46" i="14"/>
  <c r="I46" i="14"/>
  <c r="B22" i="14"/>
  <c r="AY19" i="14"/>
  <c r="AX19" i="14"/>
  <c r="AV19" i="14"/>
  <c r="AY17" i="14"/>
  <c r="AX17" i="14"/>
  <c r="AV17" i="14"/>
  <c r="AY15" i="14"/>
  <c r="AX15" i="14"/>
  <c r="AV15" i="14"/>
  <c r="AY13" i="14"/>
  <c r="AX13" i="14"/>
  <c r="AV13" i="14"/>
  <c r="AY11" i="14"/>
  <c r="AX11" i="14"/>
  <c r="AV11" i="14"/>
  <c r="AY9" i="14"/>
  <c r="AX9" i="14"/>
  <c r="AV9" i="14"/>
  <c r="AG6" i="14"/>
  <c r="AB6" i="14"/>
  <c r="W6" i="14"/>
  <c r="R6" i="14"/>
  <c r="M6" i="14"/>
  <c r="H6" i="14"/>
  <c r="B6" i="14"/>
  <c r="AM86" i="13"/>
  <c r="AH86" i="13"/>
  <c r="AM84" i="13"/>
  <c r="AH84" i="13"/>
  <c r="AM82" i="13"/>
  <c r="AH82" i="13"/>
  <c r="V80" i="13"/>
  <c r="I80" i="13"/>
  <c r="V78" i="13"/>
  <c r="I78" i="13"/>
  <c r="V76" i="13"/>
  <c r="I76" i="13"/>
  <c r="V71" i="13"/>
  <c r="I71" i="13"/>
  <c r="V69" i="13"/>
  <c r="I69" i="13"/>
  <c r="V67" i="13"/>
  <c r="I67" i="13"/>
  <c r="V65" i="13"/>
  <c r="I65" i="13"/>
  <c r="V63" i="13"/>
  <c r="I63" i="13"/>
  <c r="V61" i="13"/>
  <c r="I61" i="13"/>
  <c r="AH56" i="13"/>
  <c r="V56" i="13"/>
  <c r="I56" i="13"/>
  <c r="AH54" i="13"/>
  <c r="V54" i="13"/>
  <c r="I54" i="13"/>
  <c r="AH52" i="13"/>
  <c r="V52" i="13"/>
  <c r="I52" i="13"/>
  <c r="AH50" i="13"/>
  <c r="V50" i="13"/>
  <c r="I50" i="13"/>
  <c r="AH48" i="13"/>
  <c r="V48" i="13"/>
  <c r="I48" i="13"/>
  <c r="AH46" i="13"/>
  <c r="V46" i="13"/>
  <c r="I46" i="13"/>
  <c r="B22" i="13"/>
  <c r="AZ19" i="13"/>
  <c r="AY19" i="13"/>
  <c r="AX19" i="13"/>
  <c r="AV19" i="13"/>
  <c r="AZ17" i="13"/>
  <c r="AY17" i="13"/>
  <c r="AX17" i="13"/>
  <c r="AV17" i="13"/>
  <c r="AZ15" i="13"/>
  <c r="AY15" i="13"/>
  <c r="AX15" i="13"/>
  <c r="AV15" i="13"/>
  <c r="AZ13" i="13"/>
  <c r="AY13" i="13"/>
  <c r="AX13" i="13"/>
  <c r="AV13" i="13"/>
  <c r="AZ11" i="13"/>
  <c r="AY11" i="13"/>
  <c r="AX11" i="13"/>
  <c r="AV11" i="13"/>
  <c r="AZ9" i="13"/>
  <c r="AY9" i="13"/>
  <c r="AX9" i="13"/>
  <c r="AV9" i="13"/>
  <c r="AG6" i="13"/>
  <c r="AB6" i="13"/>
  <c r="W6" i="13"/>
  <c r="R6" i="13"/>
  <c r="M6" i="13"/>
  <c r="H6" i="13"/>
  <c r="B6" i="13"/>
  <c r="AM86" i="12"/>
  <c r="AH86" i="12"/>
  <c r="AM84" i="12"/>
  <c r="AH84" i="12"/>
  <c r="AM82" i="12"/>
  <c r="AH82" i="12"/>
  <c r="V80" i="12"/>
  <c r="I80" i="12"/>
  <c r="V78" i="12"/>
  <c r="I78" i="12"/>
  <c r="V76" i="12"/>
  <c r="I76" i="12"/>
  <c r="V71" i="12"/>
  <c r="I71" i="12"/>
  <c r="V69" i="12"/>
  <c r="I69" i="12"/>
  <c r="V67" i="12"/>
  <c r="I67" i="12"/>
  <c r="V65" i="12"/>
  <c r="I65" i="12"/>
  <c r="V63" i="12"/>
  <c r="I63" i="12"/>
  <c r="V61" i="12"/>
  <c r="I61" i="12"/>
  <c r="V56" i="12"/>
  <c r="I56" i="12"/>
  <c r="V54" i="12"/>
  <c r="I54" i="12"/>
  <c r="V52" i="12"/>
  <c r="I52" i="12"/>
  <c r="V50" i="12"/>
  <c r="I50" i="12"/>
  <c r="V48" i="12"/>
  <c r="I48" i="12"/>
  <c r="V46" i="12"/>
  <c r="I46" i="12"/>
  <c r="B22" i="12"/>
  <c r="AZ19" i="12"/>
  <c r="AY19" i="12"/>
  <c r="AX19" i="12"/>
  <c r="AV19" i="12"/>
  <c r="AZ17" i="12"/>
  <c r="AY17" i="12"/>
  <c r="AX17" i="12"/>
  <c r="AV17" i="12"/>
  <c r="AZ15" i="12"/>
  <c r="AY15" i="12"/>
  <c r="AX15" i="12"/>
  <c r="AV15" i="12"/>
  <c r="AZ13" i="12"/>
  <c r="AY13" i="12"/>
  <c r="AX13" i="12"/>
  <c r="AV13" i="12"/>
  <c r="AZ11" i="12"/>
  <c r="AY11" i="12"/>
  <c r="AX11" i="12"/>
  <c r="AV11" i="12"/>
  <c r="AZ9" i="12"/>
  <c r="AY9" i="12"/>
  <c r="AX9" i="12"/>
  <c r="AV9" i="12"/>
  <c r="AG6" i="12"/>
  <c r="AB6" i="12"/>
  <c r="W6" i="12"/>
  <c r="R6" i="12"/>
  <c r="M6" i="12"/>
  <c r="H6" i="12"/>
  <c r="B6" i="12"/>
  <c r="AM86" i="3"/>
  <c r="AH86" i="3"/>
  <c r="AM84" i="3"/>
  <c r="AH84" i="3"/>
  <c r="AM82" i="3"/>
  <c r="AH82" i="3"/>
  <c r="I44" i="11" l="1"/>
  <c r="B20" i="11"/>
  <c r="B6" i="11"/>
  <c r="BA9" i="11" l="1"/>
  <c r="BA15" i="11"/>
  <c r="AZ15" i="11"/>
  <c r="AZ13" i="11"/>
  <c r="BA13" i="11"/>
  <c r="AZ17" i="11"/>
  <c r="BA11" i="11"/>
  <c r="V58" i="11"/>
  <c r="I40" i="11"/>
  <c r="V42" i="11"/>
  <c r="V44" i="11"/>
  <c r="V48" i="11"/>
  <c r="AZ9" i="11" l="1"/>
  <c r="BA17" i="11"/>
  <c r="AZ11" i="11"/>
  <c r="AR9" i="11" l="1"/>
  <c r="AR13" i="11"/>
  <c r="AR17" i="11"/>
  <c r="W19" i="11"/>
  <c r="AR15" i="11"/>
  <c r="AR11" i="11"/>
  <c r="M19" i="11" l="1"/>
  <c r="H19" i="11"/>
  <c r="AB19" i="11"/>
  <c r="AE26" i="11" s="1"/>
  <c r="Z26" i="11"/>
  <c r="Y26" i="11"/>
  <c r="W26" i="11"/>
  <c r="R19" i="11"/>
  <c r="AB26" i="11" l="1"/>
  <c r="AD26" i="11"/>
  <c r="H26" i="11"/>
  <c r="K26" i="11"/>
  <c r="J26" i="11"/>
  <c r="M26" i="11"/>
  <c r="O26" i="11"/>
  <c r="P26" i="11"/>
  <c r="R26" i="11"/>
  <c r="T26" i="11"/>
  <c r="U26" i="11"/>
  <c r="I80" i="3" l="1"/>
  <c r="V65" i="3" l="1"/>
  <c r="V61" i="3"/>
  <c r="V52" i="3"/>
  <c r="V78" i="3"/>
  <c r="V46" i="3"/>
  <c r="I78" i="3"/>
  <c r="V63" i="3"/>
  <c r="AH46" i="3"/>
  <c r="V80" i="3"/>
  <c r="I50" i="3"/>
  <c r="I61" i="3"/>
  <c r="V67" i="3"/>
  <c r="I63" i="3"/>
  <c r="I52" i="3"/>
  <c r="I76" i="3"/>
  <c r="V48" i="3"/>
  <c r="I69" i="3"/>
  <c r="I65" i="3"/>
  <c r="V71" i="3"/>
  <c r="V54" i="3"/>
  <c r="I56" i="3"/>
  <c r="V76" i="3"/>
  <c r="I71" i="3"/>
  <c r="V69" i="3"/>
  <c r="I67" i="3"/>
  <c r="V56" i="3"/>
  <c r="I54" i="3"/>
  <c r="V50" i="3"/>
  <c r="I48" i="3"/>
  <c r="I46" i="3"/>
  <c r="B22" i="3"/>
  <c r="AG6" i="3"/>
  <c r="AB6" i="3"/>
  <c r="W6" i="3"/>
  <c r="R6" i="3"/>
  <c r="M6" i="3"/>
  <c r="H6" i="3"/>
  <c r="B6" i="3"/>
  <c r="AY11" i="3" l="1"/>
  <c r="AX19" i="3"/>
  <c r="AX11" i="3"/>
  <c r="AX9" i="3" l="1"/>
  <c r="AY13" i="3"/>
  <c r="AY17" i="3"/>
  <c r="AX13" i="3"/>
  <c r="AX17" i="3"/>
  <c r="AY19" i="3"/>
  <c r="AY9" i="3"/>
  <c r="AZ17" i="3" l="1"/>
  <c r="AZ13" i="3"/>
  <c r="AV9" i="3"/>
  <c r="AV19" i="3"/>
  <c r="AZ19" i="3"/>
  <c r="AV11" i="3"/>
  <c r="AZ11" i="3"/>
  <c r="AX15" i="3"/>
  <c r="AY15" i="3"/>
  <c r="AV17" i="3" l="1"/>
  <c r="AV13" i="3"/>
  <c r="AZ9" i="3"/>
  <c r="AZ15" i="3"/>
  <c r="AV15" i="3" l="1"/>
</calcChain>
</file>

<file path=xl/sharedStrings.xml><?xml version="1.0" encoding="utf-8"?>
<sst xmlns="http://schemas.openxmlformats.org/spreadsheetml/2006/main" count="675" uniqueCount="179">
  <si>
    <t>組</t>
    <rPh sb="0" eb="1">
      <t>クミ</t>
    </rPh>
    <phoneticPr fontId="2"/>
  </si>
  <si>
    <t>Ａ</t>
    <phoneticPr fontId="2"/>
  </si>
  <si>
    <t>会場</t>
    <rPh sb="0" eb="2">
      <t>カイジョウ</t>
    </rPh>
    <phoneticPr fontId="2"/>
  </si>
  <si>
    <t>計算テーブル</t>
    <rPh sb="0" eb="2">
      <t>ケイサン</t>
    </rPh>
    <phoneticPr fontId="2"/>
  </si>
  <si>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</si>
  <si>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</si>
  <si>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</si>
  <si>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得失差</t>
    <rPh sb="0" eb="1">
      <t>トク</t>
    </rPh>
    <rPh sb="1" eb="2">
      <t>シツ</t>
    </rPh>
    <rPh sb="2" eb="3">
      <t>サ</t>
    </rPh>
    <phoneticPr fontId="2"/>
  </si>
  <si>
    <t>順位</t>
    <rPh sb="0" eb="2">
      <t>ジュンイ</t>
    </rPh>
    <phoneticPr fontId="2"/>
  </si>
  <si>
    <t>○</t>
    <phoneticPr fontId="2"/>
  </si>
  <si>
    <t>△</t>
    <phoneticPr fontId="2"/>
  </si>
  <si>
    <t>注）</t>
    <rPh sb="0" eb="1">
      <t>チュウ</t>
    </rPh>
    <phoneticPr fontId="2"/>
  </si>
  <si>
    <t>１．    勝ち点は、勝ち＝３、引き分け＝１、負け＝０　とする</t>
  </si>
  <si>
    <t>２．    順位は、勝ち点、得失点差、総得点、当該チームの勝敗の順で決定する。</t>
  </si>
  <si>
    <t>３．    ２のいずれかの方法でも順位が決定しない場合は、監督が抽選を引く。</t>
  </si>
  <si>
    <t>４．　　何らかの事情で試合を棄権した場合等は対戦成績を0－5とし、相手ﾁｰﾑに勝点3を与える</t>
    <rPh sb="4" eb="5">
      <t>ナン</t>
    </rPh>
    <rPh sb="8" eb="10">
      <t>ジジョウ</t>
    </rPh>
    <rPh sb="11" eb="13">
      <t>シアイ</t>
    </rPh>
    <rPh sb="14" eb="16">
      <t>キケン</t>
    </rPh>
    <rPh sb="18" eb="20">
      <t>バアイ</t>
    </rPh>
    <rPh sb="20" eb="21">
      <t>トウ</t>
    </rPh>
    <rPh sb="22" eb="24">
      <t>タイセン</t>
    </rPh>
    <rPh sb="24" eb="26">
      <t>セイセキ</t>
    </rPh>
    <rPh sb="33" eb="35">
      <t>アイテ</t>
    </rPh>
    <rPh sb="39" eb="40">
      <t>カチ</t>
    </rPh>
    <rPh sb="40" eb="41">
      <t>テン</t>
    </rPh>
    <rPh sb="43" eb="44">
      <t>アタ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</si>
  <si>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</si>
  <si>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</si>
  <si>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</si>
  <si>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</si>
  <si>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</si>
  <si>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</si>
  <si>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１位</t>
    <rPh sb="1" eb="2">
      <t>イ</t>
    </rPh>
    <phoneticPr fontId="2"/>
  </si>
  <si>
    <t>勝点</t>
    <rPh sb="0" eb="1">
      <t>カチ</t>
    </rPh>
    <rPh sb="1" eb="2">
      <t>テン</t>
    </rPh>
    <phoneticPr fontId="2"/>
  </si>
  <si>
    <t>得点</t>
    <rPh sb="0" eb="1">
      <t>トク</t>
    </rPh>
    <rPh sb="1" eb="2">
      <t>テン</t>
    </rPh>
    <phoneticPr fontId="2"/>
  </si>
  <si>
    <t>得失</t>
    <rPh sb="0" eb="2">
      <t>トクシツ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</si>
  <si>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</si>
  <si>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</si>
  <si>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組</t>
  </si>
  <si>
    <t>会場</t>
  </si>
  <si>
    <t>勝点</t>
  </si>
  <si>
    <t>得点</t>
  </si>
  <si>
    <t>失点</t>
  </si>
  <si>
    <t>得失差</t>
  </si>
  <si>
    <t>順位</t>
  </si>
  <si>
    <t>○</t>
  </si>
  <si>
    <t>△</t>
  </si>
  <si>
    <t>１位</t>
  </si>
  <si>
    <t>２位</t>
  </si>
  <si>
    <t>注）</t>
  </si>
  <si>
    <t>①</t>
  </si>
  <si>
    <t>②</t>
  </si>
  <si>
    <t>③</t>
  </si>
  <si>
    <t>④</t>
  </si>
  <si>
    <t>⑤</t>
  </si>
  <si>
    <t>※　黄色の枠に記入して下さい。</t>
    <rPh sb="2" eb="4">
      <t>キイロ</t>
    </rPh>
    <rPh sb="5" eb="6">
      <t>ワク</t>
    </rPh>
    <rPh sb="7" eb="9">
      <t>キニュウ</t>
    </rPh>
    <rPh sb="11" eb="12">
      <t>クダ</t>
    </rPh>
    <phoneticPr fontId="20"/>
  </si>
  <si>
    <t>５．    Ａ～Ｄ組４位のうち勝ち点等の多い１チームが決勝トーナメントに進める。</t>
    <rPh sb="9" eb="10">
      <t>クミ</t>
    </rPh>
    <rPh sb="11" eb="12">
      <t>イ</t>
    </rPh>
    <rPh sb="15" eb="16">
      <t>カ</t>
    </rPh>
    <rPh sb="17" eb="18">
      <t>テン</t>
    </rPh>
    <rPh sb="18" eb="19">
      <t>トウ</t>
    </rPh>
    <rPh sb="20" eb="21">
      <t>オオ</t>
    </rPh>
    <rPh sb="27" eb="29">
      <t>ケッショウ</t>
    </rPh>
    <rPh sb="36" eb="37">
      <t>スス</t>
    </rPh>
    <phoneticPr fontId="2"/>
  </si>
  <si>
    <t>４位</t>
    <rPh sb="1" eb="2">
      <t>イ</t>
    </rPh>
    <phoneticPr fontId="2"/>
  </si>
  <si>
    <t>【　２月２７日（土）】</t>
    <rPh sb="8" eb="9">
      <t>ツチ</t>
    </rPh>
    <phoneticPr fontId="2"/>
  </si>
  <si>
    <t>【　２月２８日（日）】</t>
    <rPh sb="8" eb="9">
      <t>ニチ</t>
    </rPh>
    <phoneticPr fontId="2"/>
  </si>
  <si>
    <t>【　３月　５日（土）】</t>
    <rPh sb="8" eb="9">
      <t>ド</t>
    </rPh>
    <phoneticPr fontId="2"/>
  </si>
  <si>
    <t>主（本部報告）</t>
    <rPh sb="0" eb="1">
      <t>シュ</t>
    </rPh>
    <rPh sb="2" eb="4">
      <t>ホンブ</t>
    </rPh>
    <rPh sb="4" eb="6">
      <t>ホウコク</t>
    </rPh>
    <phoneticPr fontId="2"/>
  </si>
  <si>
    <t>副</t>
    <rPh sb="0" eb="1">
      <t>フク</t>
    </rPh>
    <phoneticPr fontId="2"/>
  </si>
  <si>
    <t xml:space="preserve"> 9:50</t>
    <phoneticPr fontId="18"/>
  </si>
  <si>
    <t>④</t>
    <phoneticPr fontId="2"/>
  </si>
  <si>
    <t>⑤</t>
    <phoneticPr fontId="2"/>
  </si>
  <si>
    <t>Ｄ</t>
    <phoneticPr fontId="2"/>
  </si>
  <si>
    <t>ＦＣ片岡</t>
    <rPh sb="2" eb="4">
      <t>カタオカ</t>
    </rPh>
    <phoneticPr fontId="2"/>
  </si>
  <si>
    <t>城山ＦＣ</t>
    <rPh sb="0" eb="2">
      <t>シロヤマ</t>
    </rPh>
    <phoneticPr fontId="2"/>
  </si>
  <si>
    <t>ＦＣ滝川</t>
    <rPh sb="2" eb="4">
      <t>タキガワ</t>
    </rPh>
    <phoneticPr fontId="2"/>
  </si>
  <si>
    <t>ＦＣ中川</t>
    <rPh sb="2" eb="4">
      <t>ナカガワ</t>
    </rPh>
    <phoneticPr fontId="2"/>
  </si>
  <si>
    <t>ＦＣ京ケ島</t>
    <rPh sb="2" eb="5">
      <t>キョウガシマ</t>
    </rPh>
    <phoneticPr fontId="2"/>
  </si>
  <si>
    <t>ＦＣブルーストライカーズ</t>
    <phoneticPr fontId="2"/>
  </si>
  <si>
    <t>１．    勝ち点は、勝ち＝３、引き分け＝１、負け＝０　とする（勝ち点等）</t>
    <rPh sb="32" eb="33">
      <t>カ</t>
    </rPh>
    <rPh sb="34" eb="35">
      <t>テン</t>
    </rPh>
    <rPh sb="35" eb="36">
      <t>トウ</t>
    </rPh>
    <phoneticPr fontId="2"/>
  </si>
  <si>
    <t>ＦＣブルーストライカーズ</t>
    <phoneticPr fontId="2"/>
  </si>
  <si>
    <t>Ｂ</t>
    <phoneticPr fontId="2"/>
  </si>
  <si>
    <t>【２月２７日（土）・２８日（日）・３月５日】　予備日３月６日（日）</t>
    <rPh sb="2" eb="3">
      <t>ガツ</t>
    </rPh>
    <rPh sb="5" eb="6">
      <t>ニチ</t>
    </rPh>
    <rPh sb="7" eb="8">
      <t>ド</t>
    </rPh>
    <rPh sb="12" eb="13">
      <t>ニチ</t>
    </rPh>
    <rPh sb="14" eb="15">
      <t>ニチ</t>
    </rPh>
    <rPh sb="18" eb="19">
      <t>ガツ</t>
    </rPh>
    <rPh sb="20" eb="21">
      <t>カ</t>
    </rPh>
    <rPh sb="23" eb="26">
      <t>ヨビビ</t>
    </rPh>
    <rPh sb="27" eb="28">
      <t>ガツ</t>
    </rPh>
    <rPh sb="29" eb="30">
      <t>カ</t>
    </rPh>
    <rPh sb="31" eb="32">
      <t>ニチ</t>
    </rPh>
    <phoneticPr fontId="2"/>
  </si>
  <si>
    <t>寺尾少年ＳＣ</t>
    <rPh sb="0" eb="2">
      <t>テラオ</t>
    </rPh>
    <rPh sb="2" eb="4">
      <t>ショウネン</t>
    </rPh>
    <phoneticPr fontId="18"/>
  </si>
  <si>
    <t>西ＦＣ（Ｂ）</t>
    <rPh sb="0" eb="1">
      <t>ニシ</t>
    </rPh>
    <phoneticPr fontId="18"/>
  </si>
  <si>
    <t>倉賀野ＦＣ</t>
    <rPh sb="0" eb="3">
      <t>クラガノ</t>
    </rPh>
    <phoneticPr fontId="18"/>
  </si>
  <si>
    <t>上室田ＪＳＣ</t>
    <rPh sb="0" eb="1">
      <t>カミ</t>
    </rPh>
    <rPh sb="1" eb="2">
      <t>ムロ</t>
    </rPh>
    <rPh sb="2" eb="3">
      <t>タ</t>
    </rPh>
    <phoneticPr fontId="18"/>
  </si>
  <si>
    <t>GAINEX.FC</t>
    <phoneticPr fontId="18"/>
  </si>
  <si>
    <t>得失</t>
    <rPh sb="0" eb="2">
      <t>トクシツ</t>
    </rPh>
    <phoneticPr fontId="18"/>
  </si>
  <si>
    <t>審　　判</t>
    <rPh sb="0" eb="1">
      <t>シン</t>
    </rPh>
    <rPh sb="3" eb="4">
      <t>ハン</t>
    </rPh>
    <phoneticPr fontId="18"/>
  </si>
  <si>
    <t>審　　判</t>
    <rPh sb="0" eb="1">
      <t>シン</t>
    </rPh>
    <rPh sb="3" eb="4">
      <t>ハン</t>
    </rPh>
    <phoneticPr fontId="2"/>
  </si>
  <si>
    <t>Ｅ</t>
    <phoneticPr fontId="18"/>
  </si>
  <si>
    <t>【２月２７日（土）・２８日（日）・３月５日（土）】</t>
    <rPh sb="2" eb="3">
      <t>ガツ</t>
    </rPh>
    <rPh sb="7" eb="8">
      <t>ド</t>
    </rPh>
    <rPh sb="12" eb="13">
      <t>ニチ</t>
    </rPh>
    <rPh sb="14" eb="15">
      <t>ニチ</t>
    </rPh>
    <rPh sb="18" eb="19">
      <t>ガツ</t>
    </rPh>
    <rPh sb="22" eb="23">
      <t>ド</t>
    </rPh>
    <phoneticPr fontId="2"/>
  </si>
  <si>
    <t>【２月２７日（土）・２８日（日）】　予備日　３月５日（土）</t>
    <rPh sb="2" eb="3">
      <t>ガツ</t>
    </rPh>
    <rPh sb="7" eb="8">
      <t>ド</t>
    </rPh>
    <rPh sb="12" eb="13">
      <t>ニチ</t>
    </rPh>
    <rPh sb="14" eb="15">
      <t>ニチ</t>
    </rPh>
    <rPh sb="18" eb="21">
      <t>ヨビビ</t>
    </rPh>
    <rPh sb="27" eb="28">
      <t>ド</t>
    </rPh>
    <phoneticPr fontId="2"/>
  </si>
  <si>
    <t>寺尾ＳＳＣ</t>
    <rPh sb="0" eb="2">
      <t>テラオ</t>
    </rPh>
    <phoneticPr fontId="18"/>
  </si>
  <si>
    <t>倉渕ＪＳＣ</t>
    <rPh sb="0" eb="2">
      <t>クラブチ</t>
    </rPh>
    <phoneticPr fontId="18"/>
  </si>
  <si>
    <t>GAINAX.FC</t>
    <phoneticPr fontId="18"/>
  </si>
  <si>
    <t>ＦＣ長野</t>
    <rPh sb="2" eb="4">
      <t>ナガノ</t>
    </rPh>
    <phoneticPr fontId="18"/>
  </si>
  <si>
    <t>ＦＣ国府</t>
    <rPh sb="2" eb="4">
      <t>コクフ</t>
    </rPh>
    <phoneticPr fontId="18"/>
  </si>
  <si>
    <t>北ＳＣ</t>
    <rPh sb="0" eb="1">
      <t>キタ</t>
    </rPh>
    <phoneticPr fontId="18"/>
  </si>
  <si>
    <t>中居キッカーズ</t>
    <rPh sb="0" eb="2">
      <t>ナカイ</t>
    </rPh>
    <phoneticPr fontId="18"/>
  </si>
  <si>
    <t>西ＦＣ（Ａ）</t>
    <rPh sb="0" eb="1">
      <t>ニシ</t>
    </rPh>
    <phoneticPr fontId="18"/>
  </si>
  <si>
    <t>片岡小サッカー部</t>
  </si>
  <si>
    <t>片岡小サッカー部</t>
    <rPh sb="0" eb="2">
      <t>カタオカ</t>
    </rPh>
    <rPh sb="2" eb="3">
      <t>ショウ</t>
    </rPh>
    <rPh sb="7" eb="8">
      <t>ブ</t>
    </rPh>
    <phoneticPr fontId="18"/>
  </si>
  <si>
    <t>ＦＣ里見</t>
    <rPh sb="2" eb="4">
      <t>サトミ</t>
    </rPh>
    <phoneticPr fontId="18"/>
  </si>
  <si>
    <t>北スポーツ</t>
    <rPh sb="0" eb="1">
      <t>キタ</t>
    </rPh>
    <phoneticPr fontId="18"/>
  </si>
  <si>
    <t>箕郷ＦＣ</t>
    <rPh sb="0" eb="2">
      <t>ミサト</t>
    </rPh>
    <phoneticPr fontId="18"/>
  </si>
  <si>
    <t>豊岡ＳＣ</t>
    <rPh sb="0" eb="2">
      <t>トヨオカ</t>
    </rPh>
    <phoneticPr fontId="18"/>
  </si>
  <si>
    <t>佐野ＦＣ</t>
    <rPh sb="0" eb="2">
      <t>サノ</t>
    </rPh>
    <phoneticPr fontId="18"/>
  </si>
  <si>
    <t>佐野ＦＣ</t>
    <phoneticPr fontId="18"/>
  </si>
  <si>
    <t>高崎中央</t>
    <rPh sb="0" eb="2">
      <t>タカサキ</t>
    </rPh>
    <rPh sb="2" eb="4">
      <t>チュウオウ</t>
    </rPh>
    <phoneticPr fontId="18"/>
  </si>
  <si>
    <t>ＦＣ長野</t>
    <phoneticPr fontId="18"/>
  </si>
  <si>
    <t>ＦＣ長野</t>
    <phoneticPr fontId="18"/>
  </si>
  <si>
    <t>北ＳＣ</t>
    <phoneticPr fontId="18"/>
  </si>
  <si>
    <t>六郷小サッカー部</t>
    <rPh sb="0" eb="2">
      <t>ロクゴウ</t>
    </rPh>
    <rPh sb="2" eb="3">
      <t>ショウ</t>
    </rPh>
    <rPh sb="7" eb="8">
      <t>ブ</t>
    </rPh>
    <phoneticPr fontId="18"/>
  </si>
  <si>
    <t>里東サッカー</t>
    <rPh sb="0" eb="1">
      <t>リ</t>
    </rPh>
    <rPh sb="1" eb="2">
      <t>トウ</t>
    </rPh>
    <phoneticPr fontId="18"/>
  </si>
  <si>
    <t>堤ヶ岡サッカークラブ</t>
    <rPh sb="0" eb="1">
      <t>ツツミ</t>
    </rPh>
    <rPh sb="2" eb="3">
      <t>オカ</t>
    </rPh>
    <phoneticPr fontId="18"/>
  </si>
  <si>
    <t>山名フットボールクラブ</t>
    <rPh sb="0" eb="2">
      <t>ヤマナ</t>
    </rPh>
    <phoneticPr fontId="18"/>
  </si>
  <si>
    <t>Ｃ</t>
    <phoneticPr fontId="2"/>
  </si>
  <si>
    <t>和田橋：A コート</t>
    <rPh sb="0" eb="2">
      <t>ワダ</t>
    </rPh>
    <rPh sb="2" eb="3">
      <t>バシ</t>
    </rPh>
    <phoneticPr fontId="2"/>
  </si>
  <si>
    <t>和田橋：B コート</t>
    <rPh sb="0" eb="2">
      <t>ワダ</t>
    </rPh>
    <rPh sb="2" eb="3">
      <t>バシ</t>
    </rPh>
    <phoneticPr fontId="2"/>
  </si>
  <si>
    <t>和田橋：Ｃ コート</t>
    <rPh sb="0" eb="2">
      <t>ワダ</t>
    </rPh>
    <rPh sb="2" eb="3">
      <t>バシ</t>
    </rPh>
    <phoneticPr fontId="2"/>
  </si>
  <si>
    <t>菊地：Ａ コート</t>
    <rPh sb="0" eb="2">
      <t>キクチ</t>
    </rPh>
    <phoneticPr fontId="2"/>
  </si>
  <si>
    <t>菊地：Ｂコート</t>
    <rPh sb="0" eb="2">
      <t>キクチ</t>
    </rPh>
    <phoneticPr fontId="2"/>
  </si>
  <si>
    <t>山名フットボールクラブ</t>
    <phoneticPr fontId="18"/>
  </si>
  <si>
    <t>堤ヶ岡サッカー
クラブ</t>
    <rPh sb="0" eb="1">
      <t>ツツミ</t>
    </rPh>
    <rPh sb="2" eb="3">
      <t>オカ</t>
    </rPh>
    <phoneticPr fontId="18"/>
  </si>
  <si>
    <t>吉井ジュニアパルス</t>
    <rPh sb="0" eb="2">
      <t>ヨシイ</t>
    </rPh>
    <phoneticPr fontId="18"/>
  </si>
  <si>
    <t>里東サッカー</t>
    <rPh sb="0" eb="2">
      <t>リトウ</t>
    </rPh>
    <phoneticPr fontId="18"/>
  </si>
  <si>
    <t>吉井ジュニアパ
ルス</t>
    <rPh sb="0" eb="2">
      <t>ヨシイ</t>
    </rPh>
    <phoneticPr fontId="18"/>
  </si>
  <si>
    <t>六郷小サッカー
部</t>
    <phoneticPr fontId="18"/>
  </si>
  <si>
    <t>山名フットボール
クラブ</t>
    <rPh sb="0" eb="2">
      <t>ヤマナ</t>
    </rPh>
    <phoneticPr fontId="18"/>
  </si>
  <si>
    <t>六郷小サッカー
部</t>
    <rPh sb="0" eb="2">
      <t>ロクゴウ</t>
    </rPh>
    <rPh sb="2" eb="3">
      <t>ショウ</t>
    </rPh>
    <rPh sb="8" eb="9">
      <t>ブ</t>
    </rPh>
    <phoneticPr fontId="18"/>
  </si>
  <si>
    <t>倉渕棄権</t>
    <rPh sb="0" eb="2">
      <t>クラブチ</t>
    </rPh>
    <rPh sb="2" eb="4">
      <t>キケン</t>
    </rPh>
    <phoneticPr fontId="18"/>
  </si>
  <si>
    <t>○</t>
    <phoneticPr fontId="2"/>
  </si>
  <si>
    <t>○</t>
    <phoneticPr fontId="2"/>
  </si>
  <si>
    <t>○</t>
    <phoneticPr fontId="2"/>
  </si>
  <si>
    <t>×</t>
    <phoneticPr fontId="2"/>
  </si>
  <si>
    <t>×</t>
    <phoneticPr fontId="2"/>
  </si>
  <si>
    <t>×</t>
    <phoneticPr fontId="2"/>
  </si>
  <si>
    <t>○</t>
    <phoneticPr fontId="2"/>
  </si>
  <si>
    <t>△</t>
    <phoneticPr fontId="2"/>
  </si>
  <si>
    <t>×</t>
    <phoneticPr fontId="2"/>
  </si>
  <si>
    <t>△</t>
    <phoneticPr fontId="2"/>
  </si>
  <si>
    <t>○</t>
    <phoneticPr fontId="18"/>
  </si>
  <si>
    <t>△</t>
    <phoneticPr fontId="18"/>
  </si>
  <si>
    <t>○</t>
    <phoneticPr fontId="18"/>
  </si>
  <si>
    <t>×</t>
    <phoneticPr fontId="18"/>
  </si>
  <si>
    <t>○</t>
    <phoneticPr fontId="18"/>
  </si>
  <si>
    <t>×</t>
    <phoneticPr fontId="18"/>
  </si>
  <si>
    <t>棄権</t>
    <rPh sb="0" eb="2">
      <t>キケン</t>
    </rPh>
    <phoneticPr fontId="18"/>
  </si>
  <si>
    <t>×</t>
    <phoneticPr fontId="18"/>
  </si>
  <si>
    <t>△</t>
    <phoneticPr fontId="18"/>
  </si>
  <si>
    <t>×</t>
    <phoneticPr fontId="18"/>
  </si>
  <si>
    <t>○</t>
    <phoneticPr fontId="18"/>
  </si>
  <si>
    <t>△</t>
    <phoneticPr fontId="18"/>
  </si>
  <si>
    <t>○</t>
    <phoneticPr fontId="18"/>
  </si>
  <si>
    <t>×</t>
    <phoneticPr fontId="18"/>
  </si>
  <si>
    <t>×</t>
    <phoneticPr fontId="18"/>
  </si>
  <si>
    <t>△</t>
    <phoneticPr fontId="18"/>
  </si>
  <si>
    <t>△</t>
    <phoneticPr fontId="18"/>
  </si>
  <si>
    <t>×</t>
    <phoneticPr fontId="18"/>
  </si>
  <si>
    <t>×</t>
    <phoneticPr fontId="18"/>
  </si>
  <si>
    <t>○</t>
    <phoneticPr fontId="18"/>
  </si>
  <si>
    <t>○</t>
    <phoneticPr fontId="18"/>
  </si>
  <si>
    <t>○</t>
    <phoneticPr fontId="2"/>
  </si>
  <si>
    <t>×</t>
    <phoneticPr fontId="2"/>
  </si>
  <si>
    <t>△</t>
    <phoneticPr fontId="18"/>
  </si>
  <si>
    <t>　４位の２</t>
    <rPh sb="2" eb="3">
      <t>イ</t>
    </rPh>
    <phoneticPr fontId="2"/>
  </si>
  <si>
    <t>　４位の３</t>
    <rPh sb="2" eb="3">
      <t>イ</t>
    </rPh>
    <phoneticPr fontId="18"/>
  </si>
  <si>
    <t>△</t>
    <phoneticPr fontId="18"/>
  </si>
  <si>
    <t>　４位の４</t>
    <rPh sb="2" eb="3">
      <t>イ</t>
    </rPh>
    <phoneticPr fontId="18"/>
  </si>
  <si>
    <t>○</t>
    <phoneticPr fontId="18"/>
  </si>
  <si>
    <t>×</t>
    <phoneticPr fontId="18"/>
  </si>
  <si>
    <t>×</t>
    <phoneticPr fontId="18"/>
  </si>
  <si>
    <t>×</t>
    <phoneticPr fontId="18"/>
  </si>
  <si>
    <t xml:space="preserve"> 高崎中央</t>
    <rPh sb="1" eb="3">
      <t>タカサキ</t>
    </rPh>
    <rPh sb="3" eb="5">
      <t>チュウオウ</t>
    </rPh>
    <phoneticPr fontId="18"/>
  </si>
  <si>
    <t xml:space="preserve"> ＦＣ国府</t>
    <rPh sb="3" eb="5">
      <t>コクフ</t>
    </rPh>
    <phoneticPr fontId="18"/>
  </si>
  <si>
    <t xml:space="preserve"> ＦＣ長野</t>
    <rPh sb="3" eb="5">
      <t>ナガノ</t>
    </rPh>
    <phoneticPr fontId="18"/>
  </si>
  <si>
    <t xml:space="preserve"> 豊岡ＳＣ</t>
    <rPh sb="1" eb="3">
      <t>トヨオカ</t>
    </rPh>
    <phoneticPr fontId="18"/>
  </si>
  <si>
    <t xml:space="preserve"> 吉井ジュニアパルス</t>
    <rPh sb="1" eb="3">
      <t>ヨシイ</t>
    </rPh>
    <phoneticPr fontId="18"/>
  </si>
  <si>
    <t xml:space="preserve"> 山名フットボールクラブ</t>
    <rPh sb="1" eb="3">
      <t>ヤマナ</t>
    </rPh>
    <phoneticPr fontId="18"/>
  </si>
  <si>
    <t xml:space="preserve"> 堤ヶ岡サッカークラブ</t>
    <rPh sb="1" eb="2">
      <t>ツツミ</t>
    </rPh>
    <rPh sb="3" eb="4">
      <t>オカ</t>
    </rPh>
    <phoneticPr fontId="18"/>
  </si>
  <si>
    <t xml:space="preserve"> 片岡小サッカー部</t>
    <rPh sb="1" eb="3">
      <t>カタオカ</t>
    </rPh>
    <rPh sb="3" eb="4">
      <t>ショウ</t>
    </rPh>
    <rPh sb="8" eb="9">
      <t>ブ</t>
    </rPh>
    <phoneticPr fontId="18"/>
  </si>
  <si>
    <t xml:space="preserve"> 中居キッカーズ</t>
    <rPh sb="1" eb="3">
      <t>ナカイ</t>
    </rPh>
    <phoneticPr fontId="18"/>
  </si>
  <si>
    <t xml:space="preserve"> 西ＦＣ（Ａ）</t>
    <rPh sb="1" eb="2">
      <t>ニシ</t>
    </rPh>
    <phoneticPr fontId="18"/>
  </si>
  <si>
    <t xml:space="preserve"> ＦＣ里見</t>
    <rPh sb="3" eb="5">
      <t>サトミ</t>
    </rPh>
    <phoneticPr fontId="18"/>
  </si>
  <si>
    <t xml:space="preserve"> 倉賀野ＦＣ</t>
    <rPh sb="1" eb="4">
      <t>クラガノ</t>
    </rPh>
    <phoneticPr fontId="18"/>
  </si>
  <si>
    <t xml:space="preserve"> 寺尾少年ＳＣ</t>
    <rPh sb="1" eb="3">
      <t>テラオ</t>
    </rPh>
    <rPh sb="3" eb="5">
      <t>ショウネン</t>
    </rPh>
    <phoneticPr fontId="18"/>
  </si>
  <si>
    <t xml:space="preserve"> GAINEX.FC</t>
    <phoneticPr fontId="18"/>
  </si>
  <si>
    <t xml:space="preserve"> 上室田ＪＳＣ</t>
    <rPh sb="1" eb="2">
      <t>カミ</t>
    </rPh>
    <rPh sb="2" eb="3">
      <t>ムロ</t>
    </rPh>
    <rPh sb="3" eb="4">
      <t>タ</t>
    </rPh>
    <phoneticPr fontId="18"/>
  </si>
  <si>
    <t xml:space="preserve"> ＦＣ中川</t>
    <rPh sb="3" eb="5">
      <t>ナカガワ</t>
    </rPh>
    <phoneticPr fontId="2"/>
  </si>
  <si>
    <t xml:space="preserve"> ＦＣ片岡</t>
    <rPh sb="3" eb="5">
      <t>カタオカ</t>
    </rPh>
    <phoneticPr fontId="2"/>
  </si>
  <si>
    <t xml:space="preserve"> ＦＣブルーストライカーズ</t>
    <phoneticPr fontId="2"/>
  </si>
  <si>
    <t xml:space="preserve"> ＦＣ滝川</t>
    <rPh sb="3" eb="5">
      <t>タキガワ</t>
    </rPh>
    <phoneticPr fontId="2"/>
  </si>
  <si>
    <t>　４位の１</t>
    <rPh sb="2" eb="3">
      <t>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</si>
</sst>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eneral;General;"/>
    <numFmt numFmtId="177" formatCode="h:mm;@"/>
    <numFmt numFmtId="178" formatCode="General;General"/>
  </numFmts>
  <fonts count="4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indexed="8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rgb="FF00B05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sz val="11"/>
      <color theme="3"/>
      <name val="ＭＳ Ｐゴシック"/>
      <family val="3"/>
      <charset val="128"/>
      <scheme val="minor"/>
    </font>
    <font>
      <sz val="10"/>
      <color theme="3"/>
      <name val="ＭＳ Ｐゴシック"/>
      <family val="3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5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 shrinkToFit="1"/>
    </xf>
    <xf numFmtId="0" fontId="0" fillId="2" borderId="0" xfId="0" applyFill="1" applyBorder="1" applyAlignment="1">
      <alignment horizontal="center" vertical="center" shrinkToFit="1"/>
    </xf>
    <xf numFmtId="0" fontId="8" fillId="2" borderId="24" xfId="0" applyFont="1" applyFill="1" applyBorder="1" applyAlignment="1" applyProtection="1">
      <alignment horizontal="center" vertical="center" shrinkToFit="1"/>
      <protection hidden="1"/>
    </xf>
    <xf numFmtId="0" fontId="10" fillId="2" borderId="19" xfId="0" applyFont="1" applyFill="1" applyBorder="1" applyAlignment="1" applyProtection="1">
      <alignment horizontal="center" vertical="center" shrinkToFit="1"/>
      <protection hidden="1"/>
    </xf>
    <xf numFmtId="0" fontId="7" fillId="2" borderId="19" xfId="0" applyFont="1" applyFill="1" applyBorder="1" applyAlignment="1">
      <alignment horizontal="center" vertical="center" shrinkToFit="1"/>
    </xf>
    <xf numFmtId="0" fontId="0" fillId="2" borderId="31" xfId="0" applyFont="1" applyFill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12" fillId="2" borderId="0" xfId="0" applyFont="1" applyFill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 wrapText="1"/>
    </xf>
    <xf numFmtId="176" fontId="0" fillId="0" borderId="0" xfId="0" applyNumberFormat="1" applyFill="1" applyBorder="1" applyAlignment="1">
      <alignment vertical="center" wrapText="1"/>
    </xf>
    <xf numFmtId="176" fontId="0" fillId="0" borderId="0" xfId="0" applyNumberFormat="1" applyFill="1" applyBorder="1" applyAlignment="1">
      <alignment horizontal="distributed" vertical="center" wrapText="1"/>
    </xf>
    <xf numFmtId="177" fontId="0" fillId="2" borderId="0" xfId="0" applyNumberFormat="1" applyFill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 applyProtection="1">
      <alignment horizontal="center" vertical="center" shrinkToFit="1"/>
    </xf>
    <xf numFmtId="176" fontId="0" fillId="2" borderId="0" xfId="0" applyNumberFormat="1" applyFill="1" applyBorder="1" applyAlignment="1">
      <alignment horizontal="center" vertical="center" shrinkToFit="1"/>
    </xf>
    <xf numFmtId="176" fontId="0" fillId="2" borderId="0" xfId="0" applyNumberFormat="1" applyFill="1" applyBorder="1" applyAlignment="1">
      <alignment horizontal="distributed" vertical="center" shrinkToFit="1"/>
    </xf>
    <xf numFmtId="0" fontId="0" fillId="0" borderId="0" xfId="0" applyFill="1" applyBorder="1" applyProtection="1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176" fontId="0" fillId="0" borderId="0" xfId="0" applyNumberFormat="1" applyFill="1" applyBorder="1" applyAlignment="1">
      <alignment horizontal="left"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vertical="center" shrinkToFi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176" fontId="0" fillId="2" borderId="0" xfId="0" applyNumberFormat="1" applyFill="1" applyBorder="1" applyAlignment="1">
      <alignment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Border="1" applyAlignment="1">
      <alignment horizontal="center" vertical="center" wrapText="1"/>
    </xf>
    <xf numFmtId="176" fontId="0" fillId="2" borderId="4" xfId="0" applyNumberFormat="1" applyFill="1" applyBorder="1" applyAlignment="1">
      <alignment horizontal="center" vertical="center" wrapText="1"/>
    </xf>
    <xf numFmtId="176" fontId="0" fillId="2" borderId="0" xfId="0" applyNumberFormat="1" applyFill="1" applyBorder="1" applyAlignment="1">
      <alignment horizontal="left" vertical="center" shrinkToFit="1"/>
    </xf>
    <xf numFmtId="0" fontId="1" fillId="6" borderId="0" xfId="1" applyFill="1">
      <alignment vertical="center"/>
    </xf>
    <xf numFmtId="0" fontId="1" fillId="6" borderId="0" xfId="1" applyFill="1" applyAlignment="1">
      <alignment horizontal="right" vertical="center"/>
    </xf>
    <xf numFmtId="0" fontId="1" fillId="6" borderId="0" xfId="1" applyFill="1" applyAlignment="1">
      <alignment horizontal="left" vertical="center"/>
    </xf>
    <xf numFmtId="0" fontId="1" fillId="6" borderId="0" xfId="1" applyFill="1" applyBorder="1">
      <alignment vertical="center"/>
    </xf>
    <xf numFmtId="0" fontId="1" fillId="6" borderId="0" xfId="1" applyFill="1" applyBorder="1" applyAlignment="1">
      <alignment vertical="center" shrinkToFit="1"/>
    </xf>
    <xf numFmtId="0" fontId="8" fillId="6" borderId="46" xfId="1" applyFont="1" applyFill="1" applyBorder="1" applyAlignment="1" applyProtection="1">
      <alignment horizontal="center" vertical="center" shrinkToFit="1"/>
      <protection hidden="1"/>
    </xf>
    <xf numFmtId="0" fontId="10" fillId="6" borderId="44" xfId="1" applyFont="1" applyFill="1" applyBorder="1" applyAlignment="1" applyProtection="1">
      <alignment horizontal="center" vertical="center" shrinkToFit="1"/>
      <protection hidden="1"/>
    </xf>
    <xf numFmtId="0" fontId="9" fillId="6" borderId="56" xfId="1" applyFont="1" applyFill="1" applyBorder="1" applyAlignment="1">
      <alignment horizontal="center" vertical="center" shrinkToFit="1"/>
    </xf>
    <xf numFmtId="0" fontId="9" fillId="6" borderId="31" xfId="1" applyFont="1" applyFill="1" applyBorder="1">
      <alignment vertical="center"/>
    </xf>
    <xf numFmtId="0" fontId="1" fillId="6" borderId="0" xfId="1" applyFill="1" applyAlignment="1">
      <alignment horizontal="center" vertical="center"/>
    </xf>
    <xf numFmtId="0" fontId="1" fillId="0" borderId="0" xfId="1" applyFill="1" applyBorder="1">
      <alignment vertical="center"/>
    </xf>
    <xf numFmtId="0" fontId="1" fillId="0" borderId="0" xfId="1" applyFill="1" applyBorder="1" applyAlignment="1">
      <alignment vertical="center" shrinkToFit="1"/>
    </xf>
    <xf numFmtId="0" fontId="1" fillId="0" borderId="3" xfId="1" applyFill="1" applyBorder="1" applyAlignment="1" applyProtection="1">
      <alignment horizontal="center" vertical="center" wrapText="1" shrinkToFit="1"/>
    </xf>
    <xf numFmtId="176" fontId="1" fillId="0" borderId="0" xfId="1" applyNumberFormat="1" applyFill="1" applyBorder="1" applyAlignment="1">
      <alignment vertical="center" wrapText="1" shrinkToFit="1"/>
    </xf>
    <xf numFmtId="176" fontId="1" fillId="0" borderId="0" xfId="1" applyNumberFormat="1" applyFill="1" applyBorder="1" applyAlignment="1">
      <alignment vertical="center" wrapText="1"/>
    </xf>
    <xf numFmtId="176" fontId="1" fillId="0" borderId="0" xfId="1" applyNumberFormat="1" applyFill="1" applyBorder="1" applyAlignment="1">
      <alignment horizontal="justify" vertical="center" wrapText="1" shrinkToFit="1"/>
    </xf>
    <xf numFmtId="0" fontId="1" fillId="0" borderId="0" xfId="1" applyFill="1" applyBorder="1" applyAlignment="1" applyProtection="1">
      <alignment horizontal="center" vertical="center" wrapText="1" shrinkToFit="1"/>
    </xf>
    <xf numFmtId="176" fontId="1" fillId="0" borderId="0" xfId="1" applyNumberFormat="1" applyFill="1" applyBorder="1" applyAlignment="1">
      <alignment horizontal="center" vertical="center" wrapText="1" shrinkToFit="1"/>
    </xf>
    <xf numFmtId="176" fontId="1" fillId="0" borderId="0" xfId="1" applyNumberFormat="1" applyFill="1" applyBorder="1" applyAlignment="1" applyProtection="1">
      <alignment vertical="center" wrapText="1"/>
    </xf>
    <xf numFmtId="176" fontId="1" fillId="0" borderId="0" xfId="1" applyNumberFormat="1" applyFill="1" applyBorder="1" applyAlignment="1" applyProtection="1">
      <alignment horizontal="center" vertical="center" wrapText="1" shrinkToFit="1"/>
    </xf>
    <xf numFmtId="176" fontId="1" fillId="0" borderId="0" xfId="1" applyNumberFormat="1" applyFill="1" applyBorder="1" applyAlignment="1">
      <alignment horizontal="left" vertical="center" wrapText="1" shrinkToFit="1"/>
    </xf>
    <xf numFmtId="176" fontId="1" fillId="6" borderId="0" xfId="1" applyNumberFormat="1" applyFill="1" applyBorder="1" applyAlignment="1">
      <alignment horizontal="center" vertical="center" wrapText="1" shrinkToFit="1"/>
    </xf>
    <xf numFmtId="0" fontId="1" fillId="0" borderId="0" xfId="1" applyFill="1" applyBorder="1" applyAlignment="1">
      <alignment horizontal="left" vertical="center" shrinkToFit="1"/>
    </xf>
    <xf numFmtId="0" fontId="1" fillId="0" borderId="0" xfId="1" applyFill="1" applyBorder="1" applyAlignment="1">
      <alignment horizontal="left" vertical="center"/>
    </xf>
    <xf numFmtId="0" fontId="1" fillId="0" borderId="0" xfId="1" applyFill="1" applyBorder="1" applyAlignment="1">
      <alignment vertical="center"/>
    </xf>
    <xf numFmtId="0" fontId="1" fillId="6" borderId="0" xfId="1" applyFill="1" applyAlignment="1">
      <alignment vertical="center"/>
    </xf>
    <xf numFmtId="0" fontId="0" fillId="2" borderId="0" xfId="0" applyFill="1" applyBorder="1" applyAlignment="1">
      <alignment horizontal="center" vertical="center" shrinkToFit="1"/>
    </xf>
    <xf numFmtId="0" fontId="1" fillId="0" borderId="0" xfId="1" applyFill="1">
      <alignment vertical="center"/>
    </xf>
    <xf numFmtId="0" fontId="1" fillId="0" borderId="0" xfId="1" applyFill="1" applyBorder="1" applyAlignment="1">
      <alignment horizontal="center" vertical="center" shrinkToFit="1"/>
    </xf>
    <xf numFmtId="0" fontId="1" fillId="6" borderId="0" xfId="1" applyFill="1" applyBorder="1" applyAlignment="1">
      <alignment horizontal="center" vertical="center"/>
    </xf>
    <xf numFmtId="0" fontId="7" fillId="6" borderId="44" xfId="1" applyFont="1" applyFill="1" applyBorder="1" applyAlignment="1">
      <alignment horizontal="center" vertical="center" shrinkToFit="1"/>
    </xf>
    <xf numFmtId="0" fontId="1" fillId="6" borderId="0" xfId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vertical="center" shrinkToFit="1"/>
    </xf>
    <xf numFmtId="176" fontId="0" fillId="2" borderId="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12" fillId="2" borderId="0" xfId="0" applyFont="1" applyFill="1" applyAlignment="1">
      <alignment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57" xfId="0" applyFont="1" applyFill="1" applyBorder="1" applyAlignment="1">
      <alignment horizontal="center" vertical="center" shrinkToFit="1"/>
    </xf>
    <xf numFmtId="0" fontId="0" fillId="2" borderId="57" xfId="0" applyFont="1" applyFill="1" applyBorder="1" applyAlignment="1">
      <alignment horizontal="center" vertical="center" shrinkToFit="1"/>
    </xf>
    <xf numFmtId="0" fontId="6" fillId="2" borderId="59" xfId="0" applyFont="1" applyFill="1" applyBorder="1" applyAlignment="1">
      <alignment horizontal="center" vertical="center" shrinkToFit="1"/>
    </xf>
    <xf numFmtId="0" fontId="6" fillId="2" borderId="60" xfId="0" applyFont="1" applyFill="1" applyBorder="1" applyAlignment="1">
      <alignment horizontal="center" vertical="center" shrinkToFit="1"/>
    </xf>
    <xf numFmtId="0" fontId="12" fillId="6" borderId="0" xfId="1" applyFont="1" applyFill="1" applyBorder="1" applyAlignment="1">
      <alignment vertical="center" shrinkToFit="1"/>
    </xf>
    <xf numFmtId="176" fontId="0" fillId="2" borderId="15" xfId="0" applyNumberFormat="1" applyFill="1" applyBorder="1" applyAlignment="1">
      <alignment vertical="center" shrinkToFit="1"/>
    </xf>
    <xf numFmtId="176" fontId="0" fillId="0" borderId="15" xfId="0" applyNumberFormat="1" applyFill="1" applyBorder="1" applyAlignment="1">
      <alignment vertical="center" shrinkToFit="1"/>
    </xf>
    <xf numFmtId="0" fontId="0" fillId="2" borderId="15" xfId="0" applyFill="1" applyBorder="1">
      <alignment vertical="center"/>
    </xf>
    <xf numFmtId="176" fontId="0" fillId="0" borderId="15" xfId="0" applyNumberFormat="1" applyFill="1" applyBorder="1" applyAlignment="1">
      <alignment horizontal="distributed" vertical="center" wrapText="1"/>
    </xf>
    <xf numFmtId="176" fontId="0" fillId="0" borderId="5" xfId="0" applyNumberFormat="1" applyFill="1" applyBorder="1" applyAlignment="1">
      <alignment vertical="center" shrinkToFit="1"/>
    </xf>
    <xf numFmtId="176" fontId="0" fillId="2" borderId="5" xfId="0" applyNumberFormat="1" applyFill="1" applyBorder="1" applyAlignment="1">
      <alignment vertical="center" shrinkToFit="1"/>
    </xf>
    <xf numFmtId="0" fontId="1" fillId="6" borderId="0" xfId="1" applyFill="1" applyBorder="1" applyAlignment="1">
      <alignment vertical="center"/>
    </xf>
    <xf numFmtId="0" fontId="9" fillId="6" borderId="0" xfId="1" applyFont="1" applyFill="1" applyBorder="1" applyAlignment="1">
      <alignment vertical="center"/>
    </xf>
    <xf numFmtId="0" fontId="9" fillId="6" borderId="0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vertical="center" shrinkToFit="1"/>
    </xf>
    <xf numFmtId="0" fontId="12" fillId="2" borderId="19" xfId="0" applyFont="1" applyFill="1" applyBorder="1" applyAlignment="1">
      <alignment horizontal="center" vertical="center" shrinkToFit="1"/>
    </xf>
    <xf numFmtId="0" fontId="26" fillId="6" borderId="0" xfId="1" applyFont="1" applyFill="1">
      <alignment vertical="center"/>
    </xf>
    <xf numFmtId="176" fontId="39" fillId="0" borderId="5" xfId="0" applyNumberFormat="1" applyFont="1" applyFill="1" applyBorder="1" applyAlignment="1">
      <alignment vertical="center" shrinkToFit="1"/>
    </xf>
    <xf numFmtId="176" fontId="39" fillId="2" borderId="5" xfId="0" applyNumberFormat="1" applyFont="1" applyFill="1" applyBorder="1" applyAlignment="1">
      <alignment vertical="center" shrinkToFit="1"/>
    </xf>
    <xf numFmtId="0" fontId="40" fillId="2" borderId="24" xfId="0" applyFont="1" applyFill="1" applyBorder="1" applyAlignment="1" applyProtection="1">
      <alignment horizontal="center" vertical="center" shrinkToFit="1"/>
      <protection hidden="1"/>
    </xf>
    <xf numFmtId="0" fontId="40" fillId="6" borderId="46" xfId="1" applyFont="1" applyFill="1" applyBorder="1" applyAlignment="1" applyProtection="1">
      <alignment horizontal="center" vertical="center" shrinkToFit="1"/>
      <protection hidden="1"/>
    </xf>
    <xf numFmtId="0" fontId="38" fillId="2" borderId="19" xfId="0" applyFont="1" applyFill="1" applyBorder="1" applyAlignment="1" applyProtection="1">
      <alignment horizontal="center" vertical="center" shrinkToFit="1"/>
      <protection hidden="1"/>
    </xf>
    <xf numFmtId="0" fontId="0" fillId="5" borderId="26" xfId="0" applyFill="1" applyBorder="1" applyAlignment="1">
      <alignment horizontal="center" vertical="center" shrinkToFit="1"/>
    </xf>
    <xf numFmtId="176" fontId="0" fillId="3" borderId="15" xfId="0" applyNumberFormat="1" applyFill="1" applyBorder="1" applyAlignment="1">
      <alignment horizontal="center" vertical="center" shrinkToFit="1"/>
    </xf>
    <xf numFmtId="176" fontId="0" fillId="3" borderId="19" xfId="0" applyNumberForma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12" fillId="2" borderId="16" xfId="0" applyFont="1" applyFill="1" applyBorder="1" applyAlignment="1">
      <alignment horizontal="center" vertical="center" shrinkToFit="1"/>
    </xf>
    <xf numFmtId="0" fontId="12" fillId="2" borderId="59" xfId="0" applyFont="1" applyFill="1" applyBorder="1" applyAlignment="1">
      <alignment horizontal="center" vertical="center" shrinkToFit="1"/>
    </xf>
    <xf numFmtId="0" fontId="12" fillId="2" borderId="60" xfId="0" applyFont="1" applyFill="1" applyBorder="1" applyAlignment="1">
      <alignment horizontal="center" vertical="center" shrinkToFit="1"/>
    </xf>
    <xf numFmtId="0" fontId="12" fillId="2" borderId="61" xfId="0" applyFont="1" applyFill="1" applyBorder="1" applyAlignment="1">
      <alignment horizontal="center" vertical="center" shrinkToFit="1"/>
    </xf>
    <xf numFmtId="0" fontId="0" fillId="6" borderId="14" xfId="0" applyFont="1" applyFill="1" applyBorder="1" applyAlignment="1">
      <alignment horizontal="left" vertical="center" shrinkToFit="1"/>
    </xf>
    <xf numFmtId="0" fontId="0" fillId="6" borderId="15" xfId="0" applyFont="1" applyFill="1" applyBorder="1" applyAlignment="1">
      <alignment horizontal="left" vertical="center" shrinkToFit="1"/>
    </xf>
    <xf numFmtId="0" fontId="0" fillId="6" borderId="16" xfId="0" applyFont="1" applyFill="1" applyBorder="1" applyAlignment="1">
      <alignment horizontal="left" vertical="center" shrinkToFit="1"/>
    </xf>
    <xf numFmtId="0" fontId="0" fillId="6" borderId="59" xfId="0" applyFont="1" applyFill="1" applyBorder="1" applyAlignment="1">
      <alignment horizontal="left" vertical="center" shrinkToFit="1"/>
    </xf>
    <xf numFmtId="0" fontId="0" fillId="6" borderId="60" xfId="0" applyFont="1" applyFill="1" applyBorder="1" applyAlignment="1">
      <alignment horizontal="left" vertical="center" shrinkToFit="1"/>
    </xf>
    <xf numFmtId="0" fontId="0" fillId="6" borderId="61" xfId="0" applyFont="1" applyFill="1" applyBorder="1" applyAlignment="1">
      <alignment horizontal="left" vertical="center" shrinkToFit="1"/>
    </xf>
    <xf numFmtId="0" fontId="24" fillId="2" borderId="14" xfId="0" applyFont="1" applyFill="1" applyBorder="1" applyAlignment="1">
      <alignment horizontal="center" vertical="center" shrinkToFit="1"/>
    </xf>
    <xf numFmtId="0" fontId="24" fillId="2" borderId="15" xfId="0" applyFont="1" applyFill="1" applyBorder="1" applyAlignment="1">
      <alignment horizontal="center" vertical="center" shrinkToFit="1"/>
    </xf>
    <xf numFmtId="0" fontId="24" fillId="2" borderId="16" xfId="0" applyFont="1" applyFill="1" applyBorder="1" applyAlignment="1">
      <alignment horizontal="center" vertical="center" shrinkToFit="1"/>
    </xf>
    <xf numFmtId="0" fontId="24" fillId="2" borderId="59" xfId="0" applyFont="1" applyFill="1" applyBorder="1" applyAlignment="1">
      <alignment horizontal="center" vertical="center" shrinkToFit="1"/>
    </xf>
    <xf numFmtId="0" fontId="24" fillId="2" borderId="60" xfId="0" applyFont="1" applyFill="1" applyBorder="1" applyAlignment="1">
      <alignment horizontal="center" vertical="center" shrinkToFit="1"/>
    </xf>
    <xf numFmtId="0" fontId="24" fillId="2" borderId="61" xfId="0" applyFont="1" applyFill="1" applyBorder="1" applyAlignment="1">
      <alignment horizontal="center" vertical="center" shrinkToFit="1"/>
    </xf>
    <xf numFmtId="176" fontId="36" fillId="3" borderId="15" xfId="0" applyNumberFormat="1" applyFont="1" applyFill="1" applyBorder="1" applyAlignment="1">
      <alignment horizontal="center" vertical="center" wrapText="1" shrinkToFit="1"/>
    </xf>
    <xf numFmtId="176" fontId="36" fillId="3" borderId="16" xfId="0" applyNumberFormat="1" applyFont="1" applyFill="1" applyBorder="1" applyAlignment="1">
      <alignment horizontal="center" vertical="center" wrapText="1" shrinkToFit="1"/>
    </xf>
    <xf numFmtId="176" fontId="36" fillId="3" borderId="19" xfId="0" applyNumberFormat="1" applyFont="1" applyFill="1" applyBorder="1" applyAlignment="1">
      <alignment horizontal="center" vertical="center" wrapText="1" shrinkToFit="1"/>
    </xf>
    <xf numFmtId="176" fontId="36" fillId="3" borderId="20" xfId="0" applyNumberFormat="1" applyFont="1" applyFill="1" applyBorder="1" applyAlignment="1">
      <alignment horizontal="center" vertical="center" wrapText="1" shrinkToFit="1"/>
    </xf>
    <xf numFmtId="0" fontId="7" fillId="2" borderId="37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right" vertical="center" shrinkToFit="1"/>
    </xf>
    <xf numFmtId="0" fontId="6" fillId="2" borderId="15" xfId="0" applyFont="1" applyFill="1" applyBorder="1" applyAlignment="1">
      <alignment horizontal="right" vertical="center" shrinkToFit="1"/>
    </xf>
    <xf numFmtId="0" fontId="6" fillId="2" borderId="4" xfId="0" applyFont="1" applyFill="1" applyBorder="1" applyAlignment="1">
      <alignment horizontal="right" vertical="center" shrinkToFit="1"/>
    </xf>
    <xf numFmtId="0" fontId="6" fillId="2" borderId="0" xfId="0" applyFont="1" applyFill="1" applyBorder="1" applyAlignment="1">
      <alignment horizontal="right" vertical="center" shrinkToFit="1"/>
    </xf>
    <xf numFmtId="0" fontId="6" fillId="2" borderId="18" xfId="0" applyFont="1" applyFill="1" applyBorder="1" applyAlignment="1">
      <alignment horizontal="right" vertical="center" shrinkToFit="1"/>
    </xf>
    <xf numFmtId="0" fontId="6" fillId="2" borderId="19" xfId="0" applyFont="1" applyFill="1" applyBorder="1" applyAlignment="1">
      <alignment horizontal="right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176" fontId="0" fillId="2" borderId="14" xfId="0" applyNumberFormat="1" applyFill="1" applyBorder="1" applyAlignment="1">
      <alignment horizontal="center" vertical="center" shrinkToFit="1"/>
    </xf>
    <xf numFmtId="176" fontId="0" fillId="2" borderId="15" xfId="0" applyNumberFormat="1" applyFill="1" applyBorder="1">
      <alignment vertical="center"/>
    </xf>
    <xf numFmtId="176" fontId="0" fillId="2" borderId="16" xfId="0" applyNumberFormat="1" applyFill="1" applyBorder="1">
      <alignment vertical="center"/>
    </xf>
    <xf numFmtId="176" fontId="0" fillId="2" borderId="4" xfId="0" applyNumberFormat="1" applyFill="1" applyBorder="1">
      <alignment vertical="center"/>
    </xf>
    <xf numFmtId="176" fontId="0" fillId="2" borderId="0" xfId="0" applyNumberFormat="1" applyFill="1" applyBorder="1">
      <alignment vertical="center"/>
    </xf>
    <xf numFmtId="176" fontId="0" fillId="2" borderId="17" xfId="0" applyNumberFormat="1" applyFill="1" applyBorder="1">
      <alignment vertical="center"/>
    </xf>
    <xf numFmtId="176" fontId="0" fillId="2" borderId="18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176" fontId="0" fillId="2" borderId="20" xfId="0" applyNumberFormat="1" applyFill="1" applyBorder="1">
      <alignment vertical="center"/>
    </xf>
    <xf numFmtId="176" fontId="0" fillId="2" borderId="15" xfId="0" applyNumberFormat="1" applyFill="1" applyBorder="1" applyAlignment="1">
      <alignment horizontal="center" vertical="center" shrinkToFit="1"/>
    </xf>
    <xf numFmtId="176" fontId="0" fillId="2" borderId="16" xfId="0" applyNumberFormat="1" applyFill="1" applyBorder="1" applyAlignment="1">
      <alignment horizontal="center" vertical="center" shrinkToFit="1"/>
    </xf>
    <xf numFmtId="176" fontId="0" fillId="2" borderId="4" xfId="0" applyNumberFormat="1" applyFill="1" applyBorder="1" applyAlignment="1">
      <alignment horizontal="center" vertical="center" shrinkToFit="1"/>
    </xf>
    <xf numFmtId="176" fontId="0" fillId="2" borderId="0" xfId="0" applyNumberFormat="1" applyFill="1" applyBorder="1" applyAlignment="1">
      <alignment horizontal="center" vertical="center" shrinkToFit="1"/>
    </xf>
    <xf numFmtId="176" fontId="0" fillId="2" borderId="17" xfId="0" applyNumberFormat="1" applyFill="1" applyBorder="1" applyAlignment="1">
      <alignment horizontal="center" vertical="center" shrinkToFit="1"/>
    </xf>
    <xf numFmtId="176" fontId="0" fillId="2" borderId="18" xfId="0" applyNumberFormat="1" applyFill="1" applyBorder="1" applyAlignment="1">
      <alignment horizontal="center" vertical="center" shrinkToFit="1"/>
    </xf>
    <xf numFmtId="176" fontId="0" fillId="2" borderId="19" xfId="0" applyNumberFormat="1" applyFill="1" applyBorder="1" applyAlignment="1">
      <alignment horizontal="center" vertical="center" shrinkToFit="1"/>
    </xf>
    <xf numFmtId="176" fontId="0" fillId="2" borderId="20" xfId="0" applyNumberFormat="1" applyFill="1" applyBorder="1" applyAlignment="1">
      <alignment horizontal="center" vertical="center" shrinkToFit="1"/>
    </xf>
    <xf numFmtId="0" fontId="23" fillId="2" borderId="0" xfId="0" applyFont="1" applyFill="1" applyAlignment="1">
      <alignment horizontal="left"/>
    </xf>
    <xf numFmtId="0" fontId="23" fillId="2" borderId="19" xfId="0" applyFont="1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 shrinkToFit="1"/>
    </xf>
    <xf numFmtId="176" fontId="0" fillId="3" borderId="0" xfId="0" applyNumberForma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26" fillId="2" borderId="14" xfId="0" applyFont="1" applyFill="1" applyBorder="1" applyAlignment="1">
      <alignment horizontal="center" vertical="center" wrapText="1" shrinkToFit="1"/>
    </xf>
    <xf numFmtId="0" fontId="26" fillId="2" borderId="16" xfId="0" applyFont="1" applyFill="1" applyBorder="1" applyAlignment="1">
      <alignment horizontal="center" vertical="center" wrapText="1" shrinkToFit="1"/>
    </xf>
    <xf numFmtId="0" fontId="26" fillId="2" borderId="4" xfId="0" applyFont="1" applyFill="1" applyBorder="1" applyAlignment="1">
      <alignment horizontal="center" vertical="center" wrapText="1" shrinkToFit="1"/>
    </xf>
    <xf numFmtId="0" fontId="26" fillId="2" borderId="17" xfId="0" applyFont="1" applyFill="1" applyBorder="1" applyAlignment="1">
      <alignment horizontal="center" vertical="center" wrapText="1" shrinkToFit="1"/>
    </xf>
    <xf numFmtId="0" fontId="26" fillId="5" borderId="18" xfId="0" applyFont="1" applyFill="1" applyBorder="1" applyAlignment="1">
      <alignment horizontal="center" vertical="center" wrapText="1" shrinkToFit="1"/>
    </xf>
    <xf numFmtId="0" fontId="26" fillId="2" borderId="20" xfId="0" applyFont="1" applyFill="1" applyBorder="1" applyAlignment="1">
      <alignment horizontal="center" vertical="center" wrapText="1" shrinkToFit="1"/>
    </xf>
    <xf numFmtId="0" fontId="0" fillId="2" borderId="4" xfId="0" applyFill="1" applyBorder="1" applyAlignment="1">
      <alignment vertical="center"/>
    </xf>
    <xf numFmtId="176" fontId="26" fillId="2" borderId="14" xfId="0" applyNumberFormat="1" applyFont="1" applyFill="1" applyBorder="1" applyAlignment="1">
      <alignment horizontal="center" vertical="center" wrapText="1" shrinkToFit="1"/>
    </xf>
    <xf numFmtId="176" fontId="26" fillId="2" borderId="15" xfId="0" applyNumberFormat="1" applyFont="1" applyFill="1" applyBorder="1" applyAlignment="1">
      <alignment horizontal="center" vertical="center" wrapText="1" shrinkToFit="1"/>
    </xf>
    <xf numFmtId="176" fontId="26" fillId="2" borderId="16" xfId="0" applyNumberFormat="1" applyFont="1" applyFill="1" applyBorder="1" applyAlignment="1">
      <alignment horizontal="center" vertical="center" wrapText="1" shrinkToFit="1"/>
    </xf>
    <xf numFmtId="176" fontId="26" fillId="2" borderId="4" xfId="0" applyNumberFormat="1" applyFont="1" applyFill="1" applyBorder="1" applyAlignment="1">
      <alignment horizontal="center" vertical="center" wrapText="1" shrinkToFit="1"/>
    </xf>
    <xf numFmtId="176" fontId="26" fillId="2" borderId="0" xfId="0" applyNumberFormat="1" applyFont="1" applyFill="1" applyBorder="1" applyAlignment="1">
      <alignment horizontal="center" vertical="center" wrapText="1" shrinkToFit="1"/>
    </xf>
    <xf numFmtId="176" fontId="26" fillId="2" borderId="17" xfId="0" applyNumberFormat="1" applyFont="1" applyFill="1" applyBorder="1" applyAlignment="1">
      <alignment horizontal="center" vertical="center" wrapText="1" shrinkToFit="1"/>
    </xf>
    <xf numFmtId="176" fontId="26" fillId="2" borderId="18" xfId="0" applyNumberFormat="1" applyFont="1" applyFill="1" applyBorder="1" applyAlignment="1">
      <alignment horizontal="center" vertical="center" wrapText="1" shrinkToFit="1"/>
    </xf>
    <xf numFmtId="176" fontId="26" fillId="2" borderId="19" xfId="0" applyNumberFormat="1" applyFont="1" applyFill="1" applyBorder="1" applyAlignment="1">
      <alignment horizontal="center" vertical="center" wrapText="1" shrinkToFit="1"/>
    </xf>
    <xf numFmtId="176" fontId="26" fillId="2" borderId="2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7" fillId="2" borderId="15" xfId="0" applyNumberFormat="1" applyFont="1" applyFill="1" applyBorder="1" applyAlignment="1">
      <alignment horizontal="center" vertical="center" shrinkToFit="1"/>
    </xf>
    <xf numFmtId="0" fontId="7" fillId="2" borderId="16" xfId="0" applyNumberFormat="1" applyFont="1" applyFill="1" applyBorder="1" applyAlignment="1">
      <alignment horizontal="center" vertical="center" shrinkToFit="1"/>
    </xf>
    <xf numFmtId="0" fontId="7" fillId="2" borderId="19" xfId="0" applyNumberFormat="1" applyFont="1" applyFill="1" applyBorder="1" applyAlignment="1">
      <alignment horizontal="center" vertical="center" shrinkToFit="1"/>
    </xf>
    <xf numFmtId="0" fontId="7" fillId="2" borderId="20" xfId="0" applyNumberFormat="1" applyFont="1" applyFill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 shrinkToFit="1"/>
    </xf>
    <xf numFmtId="0" fontId="15" fillId="2" borderId="15" xfId="0" applyFont="1" applyFill="1" applyBorder="1" applyAlignment="1">
      <alignment horizontal="center" vertical="center" shrinkToFit="1"/>
    </xf>
    <xf numFmtId="0" fontId="15" fillId="2" borderId="16" xfId="0" applyFont="1" applyFill="1" applyBorder="1" applyAlignment="1">
      <alignment horizontal="center" vertical="center" shrinkToFit="1"/>
    </xf>
    <xf numFmtId="0" fontId="15" fillId="2" borderId="18" xfId="0" applyFont="1" applyFill="1" applyBorder="1" applyAlignment="1">
      <alignment horizontal="center" vertical="center" shrinkToFit="1"/>
    </xf>
    <xf numFmtId="0" fontId="15" fillId="2" borderId="19" xfId="0" applyFont="1" applyFill="1" applyBorder="1" applyAlignment="1">
      <alignment horizontal="center" vertical="center" shrinkToFit="1"/>
    </xf>
    <xf numFmtId="0" fontId="15" fillId="2" borderId="20" xfId="0" applyFont="1" applyFill="1" applyBorder="1" applyAlignment="1">
      <alignment horizontal="center" vertical="center" shrinkToFit="1"/>
    </xf>
    <xf numFmtId="0" fontId="16" fillId="2" borderId="14" xfId="0" applyFont="1" applyFill="1" applyBorder="1" applyAlignment="1">
      <alignment horizontal="center" vertical="center" shrinkToFit="1"/>
    </xf>
    <xf numFmtId="0" fontId="16" fillId="2" borderId="15" xfId="0" applyFont="1" applyFill="1" applyBorder="1" applyAlignment="1">
      <alignment horizontal="center" vertical="center" shrinkToFit="1"/>
    </xf>
    <xf numFmtId="0" fontId="16" fillId="2" borderId="16" xfId="0" applyFont="1" applyFill="1" applyBorder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 shrinkToFit="1"/>
    </xf>
    <xf numFmtId="0" fontId="16" fillId="2" borderId="19" xfId="0" applyFont="1" applyFill="1" applyBorder="1" applyAlignment="1">
      <alignment horizontal="center" vertical="center" shrinkToFit="1"/>
    </xf>
    <xf numFmtId="0" fontId="16" fillId="2" borderId="20" xfId="0" applyFont="1" applyFill="1" applyBorder="1" applyAlignment="1">
      <alignment horizontal="center" vertical="center" shrinkToFit="1"/>
    </xf>
    <xf numFmtId="0" fontId="17" fillId="2" borderId="14" xfId="0" applyFont="1" applyFill="1" applyBorder="1" applyAlignment="1">
      <alignment horizontal="center" vertical="center" shrinkToFit="1"/>
    </xf>
    <xf numFmtId="0" fontId="17" fillId="2" borderId="15" xfId="0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center" vertical="center" shrinkToFit="1"/>
    </xf>
    <xf numFmtId="176" fontId="42" fillId="6" borderId="25" xfId="0" applyNumberFormat="1" applyFont="1" applyFill="1" applyBorder="1" applyAlignment="1">
      <alignment horizontal="left" vertical="center" shrinkToFit="1"/>
    </xf>
    <xf numFmtId="0" fontId="42" fillId="6" borderId="25" xfId="0" applyFont="1" applyFill="1" applyBorder="1" applyAlignment="1">
      <alignment horizontal="left" vertical="center" shrinkToFit="1"/>
    </xf>
    <xf numFmtId="0" fontId="42" fillId="6" borderId="53" xfId="0" applyFont="1" applyFill="1" applyBorder="1" applyAlignment="1">
      <alignment horizontal="left" vertical="center" shrinkToFit="1"/>
    </xf>
    <xf numFmtId="0" fontId="17" fillId="2" borderId="1" xfId="0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25" fillId="0" borderId="14" xfId="0" applyFont="1" applyFill="1" applyBorder="1" applyAlignment="1" applyProtection="1">
      <alignment horizontal="center" vertical="center" shrinkToFit="1"/>
      <protection hidden="1"/>
    </xf>
    <xf numFmtId="0" fontId="25" fillId="0" borderId="15" xfId="0" applyFont="1" applyFill="1" applyBorder="1" applyAlignment="1" applyProtection="1">
      <alignment horizontal="center" vertical="center" shrinkToFit="1"/>
      <protection hidden="1"/>
    </xf>
    <xf numFmtId="0" fontId="25" fillId="0" borderId="16" xfId="0" applyFont="1" applyFill="1" applyBorder="1" applyAlignment="1" applyProtection="1">
      <alignment horizontal="center" vertical="center" shrinkToFit="1"/>
      <protection hidden="1"/>
    </xf>
    <xf numFmtId="0" fontId="25" fillId="0" borderId="18" xfId="0" applyFont="1" applyFill="1" applyBorder="1" applyAlignment="1" applyProtection="1">
      <alignment horizontal="center" vertical="center" shrinkToFit="1"/>
      <protection hidden="1"/>
    </xf>
    <xf numFmtId="0" fontId="25" fillId="0" borderId="19" xfId="0" applyFont="1" applyFill="1" applyBorder="1" applyAlignment="1" applyProtection="1">
      <alignment horizontal="center" vertical="center" shrinkToFit="1"/>
      <protection hidden="1"/>
    </xf>
    <xf numFmtId="0" fontId="25" fillId="0" borderId="20" xfId="0" applyFont="1" applyFill="1" applyBorder="1" applyAlignment="1" applyProtection="1">
      <alignment horizontal="center" vertical="center" shrinkToFit="1"/>
      <protection hidden="1"/>
    </xf>
    <xf numFmtId="0" fontId="17" fillId="2" borderId="16" xfId="0" applyFont="1" applyFill="1" applyBorder="1" applyAlignment="1">
      <alignment horizontal="center" vertical="center" shrinkToFit="1"/>
    </xf>
    <xf numFmtId="0" fontId="17" fillId="2" borderId="18" xfId="0" applyFont="1" applyFill="1" applyBorder="1" applyAlignment="1">
      <alignment horizontal="center" vertical="center" shrinkToFit="1"/>
    </xf>
    <xf numFmtId="0" fontId="17" fillId="2" borderId="19" xfId="0" applyFont="1" applyFill="1" applyBorder="1" applyAlignment="1">
      <alignment horizontal="center" vertical="center" shrinkToFit="1"/>
    </xf>
    <xf numFmtId="0" fontId="17" fillId="2" borderId="20" xfId="0" applyFont="1" applyFill="1" applyBorder="1" applyAlignment="1">
      <alignment horizontal="center" vertical="center" shrinkToFit="1"/>
    </xf>
    <xf numFmtId="176" fontId="29" fillId="6" borderId="25" xfId="0" applyNumberFormat="1" applyFont="1" applyFill="1" applyBorder="1" applyAlignment="1">
      <alignment horizontal="left" vertical="center" shrinkToFit="1"/>
    </xf>
    <xf numFmtId="0" fontId="29" fillId="6" borderId="25" xfId="0" applyFont="1" applyFill="1" applyBorder="1" applyAlignment="1">
      <alignment horizontal="left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0" fillId="2" borderId="57" xfId="0" applyFont="1" applyFill="1" applyBorder="1" applyAlignment="1">
      <alignment horizontal="center" vertical="center" shrinkToFit="1"/>
    </xf>
    <xf numFmtId="0" fontId="0" fillId="2" borderId="38" xfId="0" applyFont="1" applyFill="1" applyBorder="1" applyAlignment="1">
      <alignment horizontal="center" vertical="center" shrinkToFit="1"/>
    </xf>
    <xf numFmtId="0" fontId="0" fillId="2" borderId="32" xfId="0" applyFont="1" applyFill="1" applyBorder="1" applyAlignment="1">
      <alignment horizontal="center" vertical="center" shrinkToFit="1"/>
    </xf>
    <xf numFmtId="0" fontId="0" fillId="2" borderId="3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4" fillId="2" borderId="18" xfId="0" applyFont="1" applyFill="1" applyBorder="1" applyAlignment="1">
      <alignment horizontal="center" vertical="center" shrinkToFit="1"/>
    </xf>
    <xf numFmtId="0" fontId="24" fillId="2" borderId="20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 shrinkToFit="1"/>
    </xf>
    <xf numFmtId="0" fontId="12" fillId="2" borderId="19" xfId="0" applyFont="1" applyFill="1" applyBorder="1" applyAlignment="1">
      <alignment horizontal="center" vertical="center" shrinkToFit="1"/>
    </xf>
    <xf numFmtId="0" fontId="12" fillId="2" borderId="20" xfId="0" applyFont="1" applyFill="1" applyBorder="1" applyAlignment="1">
      <alignment horizontal="center" vertical="center" shrinkToFit="1"/>
    </xf>
    <xf numFmtId="176" fontId="30" fillId="6" borderId="25" xfId="0" applyNumberFormat="1" applyFont="1" applyFill="1" applyBorder="1" applyAlignment="1">
      <alignment horizontal="left" vertical="center" shrinkToFit="1"/>
    </xf>
    <xf numFmtId="0" fontId="30" fillId="6" borderId="25" xfId="0" applyFont="1" applyFill="1" applyBorder="1" applyAlignment="1">
      <alignment horizontal="left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6" borderId="0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0" fillId="2" borderId="34" xfId="0" applyFont="1" applyFill="1" applyBorder="1" applyAlignment="1">
      <alignment vertical="center" shrinkToFit="1"/>
    </xf>
    <xf numFmtId="0" fontId="0" fillId="2" borderId="31" xfId="0" applyFont="1" applyFill="1" applyBorder="1" applyAlignment="1">
      <alignment vertical="center" shrinkToFit="1"/>
    </xf>
    <xf numFmtId="0" fontId="11" fillId="2" borderId="57" xfId="0" applyFont="1" applyFill="1" applyBorder="1" applyAlignment="1">
      <alignment horizontal="center" vertical="center" shrinkToFit="1"/>
    </xf>
    <xf numFmtId="0" fontId="11" fillId="2" borderId="38" xfId="0" applyFont="1" applyFill="1" applyBorder="1" applyAlignment="1">
      <alignment horizontal="center" vertical="center" shrinkToFit="1"/>
    </xf>
    <xf numFmtId="0" fontId="11" fillId="2" borderId="32" xfId="0" applyFont="1" applyFill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center" vertical="center" shrinkToFit="1"/>
    </xf>
    <xf numFmtId="176" fontId="0" fillId="6" borderId="0" xfId="0" applyNumberFormat="1" applyFill="1" applyBorder="1" applyAlignment="1">
      <alignment horizontal="left" vertical="center" wrapText="1" shrinkToFit="1"/>
    </xf>
    <xf numFmtId="176" fontId="0" fillId="6" borderId="0" xfId="0" applyNumberFormat="1" applyFont="1" applyFill="1" applyBorder="1" applyAlignment="1">
      <alignment horizontal="left" vertical="center" wrapText="1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177" fontId="0" fillId="0" borderId="0" xfId="0" applyNumberFormat="1" applyFill="1" applyBorder="1" applyAlignment="1">
      <alignment horizontal="right" vertical="center" wrapText="1"/>
    </xf>
    <xf numFmtId="177" fontId="0" fillId="0" borderId="0" xfId="0" applyNumberFormat="1" applyFont="1" applyFill="1" applyBorder="1" applyAlignment="1">
      <alignment horizontal="right" vertical="center" wrapText="1"/>
    </xf>
    <xf numFmtId="176" fontId="0" fillId="0" borderId="1" xfId="0" applyNumberFormat="1" applyFill="1" applyBorder="1" applyAlignment="1">
      <alignment horizontal="center" vertical="center" shrinkToFit="1"/>
    </xf>
    <xf numFmtId="0" fontId="14" fillId="3" borderId="1" xfId="0" applyFont="1" applyFill="1" applyBorder="1" applyAlignment="1" applyProtection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shrinkToFit="1"/>
    </xf>
    <xf numFmtId="176" fontId="0" fillId="0" borderId="15" xfId="0" applyNumberFormat="1" applyFill="1" applyBorder="1" applyAlignment="1">
      <alignment horizontal="center" vertical="center" shrinkToFit="1"/>
    </xf>
    <xf numFmtId="176" fontId="0" fillId="0" borderId="16" xfId="0" applyNumberFormat="1" applyFill="1" applyBorder="1" applyAlignment="1">
      <alignment horizontal="center" vertical="center" shrinkToFit="1"/>
    </xf>
    <xf numFmtId="176" fontId="0" fillId="0" borderId="18" xfId="0" applyNumberFormat="1" applyFill="1" applyBorder="1" applyAlignment="1">
      <alignment horizontal="center" vertical="center" shrinkToFit="1"/>
    </xf>
    <xf numFmtId="176" fontId="0" fillId="0" borderId="19" xfId="0" applyNumberFormat="1" applyFill="1" applyBorder="1" applyAlignment="1">
      <alignment horizontal="center" vertical="center" shrinkToFit="1"/>
    </xf>
    <xf numFmtId="176" fontId="0" fillId="0" borderId="20" xfId="0" applyNumberFormat="1" applyFill="1" applyBorder="1" applyAlignment="1">
      <alignment horizontal="center" vertical="center" shrinkToFit="1"/>
    </xf>
    <xf numFmtId="176" fontId="26" fillId="0" borderId="14" xfId="0" applyNumberFormat="1" applyFont="1" applyFill="1" applyBorder="1" applyAlignment="1">
      <alignment horizontal="center" vertical="center" wrapText="1" shrinkToFit="1"/>
    </xf>
    <xf numFmtId="176" fontId="26" fillId="0" borderId="15" xfId="0" applyNumberFormat="1" applyFont="1" applyFill="1" applyBorder="1" applyAlignment="1">
      <alignment horizontal="center" vertical="center" wrapText="1" shrinkToFit="1"/>
    </xf>
    <xf numFmtId="176" fontId="26" fillId="0" borderId="16" xfId="0" applyNumberFormat="1" applyFont="1" applyFill="1" applyBorder="1" applyAlignment="1">
      <alignment horizontal="center" vertical="center" wrapText="1" shrinkToFit="1"/>
    </xf>
    <xf numFmtId="176" fontId="26" fillId="0" borderId="18" xfId="0" applyNumberFormat="1" applyFont="1" applyFill="1" applyBorder="1" applyAlignment="1">
      <alignment horizontal="center" vertical="center" wrapText="1" shrinkToFit="1"/>
    </xf>
    <xf numFmtId="176" fontId="26" fillId="0" borderId="19" xfId="0" applyNumberFormat="1" applyFont="1" applyFill="1" applyBorder="1" applyAlignment="1">
      <alignment horizontal="center" vertical="center" wrapText="1" shrinkToFit="1"/>
    </xf>
    <xf numFmtId="176" fontId="26" fillId="0" borderId="20" xfId="0" applyNumberFormat="1" applyFont="1" applyFill="1" applyBorder="1" applyAlignment="1">
      <alignment horizontal="center" vertical="center" wrapText="1" shrinkToFit="1"/>
    </xf>
    <xf numFmtId="177" fontId="0" fillId="0" borderId="35" xfId="0" applyNumberFormat="1" applyFill="1" applyBorder="1" applyAlignment="1">
      <alignment horizontal="right" vertical="center" wrapText="1"/>
    </xf>
    <xf numFmtId="177" fontId="0" fillId="0" borderId="35" xfId="0" applyNumberFormat="1" applyFont="1" applyFill="1" applyBorder="1" applyAlignment="1">
      <alignment horizontal="right" vertical="center" wrapText="1"/>
    </xf>
    <xf numFmtId="176" fontId="0" fillId="2" borderId="1" xfId="0" applyNumberFormat="1" applyFill="1" applyBorder="1" applyAlignment="1">
      <alignment horizontal="center" vertical="center" shrinkToFit="1"/>
    </xf>
    <xf numFmtId="176" fontId="12" fillId="0" borderId="1" xfId="0" applyNumberFormat="1" applyFon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right" vertical="center"/>
    </xf>
    <xf numFmtId="0" fontId="14" fillId="2" borderId="0" xfId="0" applyFont="1" applyFill="1" applyBorder="1" applyAlignment="1" applyProtection="1">
      <alignment horizontal="center" vertical="center" shrinkToFit="1"/>
    </xf>
    <xf numFmtId="0" fontId="14" fillId="3" borderId="14" xfId="0" applyFont="1" applyFill="1" applyBorder="1" applyAlignment="1" applyProtection="1">
      <alignment horizontal="center" vertical="center" wrapText="1"/>
    </xf>
    <xf numFmtId="0" fontId="14" fillId="3" borderId="15" xfId="0" applyFont="1" applyFill="1" applyBorder="1" applyAlignment="1" applyProtection="1">
      <alignment horizontal="center" vertical="center" wrapText="1"/>
    </xf>
    <xf numFmtId="0" fontId="14" fillId="3" borderId="16" xfId="0" applyFont="1" applyFill="1" applyBorder="1" applyAlignment="1" applyProtection="1">
      <alignment horizontal="center" vertical="center" wrapText="1"/>
    </xf>
    <xf numFmtId="0" fontId="14" fillId="3" borderId="18" xfId="0" applyFont="1" applyFill="1" applyBorder="1" applyAlignment="1" applyProtection="1">
      <alignment horizontal="center" vertical="center" wrapText="1"/>
    </xf>
    <xf numFmtId="0" fontId="14" fillId="3" borderId="19" xfId="0" applyFont="1" applyFill="1" applyBorder="1" applyAlignment="1" applyProtection="1">
      <alignment horizontal="center" vertical="center" wrapText="1"/>
    </xf>
    <xf numFmtId="0" fontId="14" fillId="3" borderId="20" xfId="0" applyFont="1" applyFill="1" applyBorder="1" applyAlignment="1" applyProtection="1">
      <alignment horizontal="center" vertical="center" wrapText="1"/>
    </xf>
    <xf numFmtId="49" fontId="0" fillId="0" borderId="0" xfId="0" applyNumberFormat="1" applyFill="1" applyBorder="1" applyAlignment="1">
      <alignment horizontal="left" vertical="center" indent="1"/>
    </xf>
    <xf numFmtId="0" fontId="14" fillId="2" borderId="15" xfId="0" applyFont="1" applyFill="1" applyBorder="1" applyAlignment="1" applyProtection="1">
      <alignment horizontal="center" vertical="center" shrinkToFit="1"/>
    </xf>
    <xf numFmtId="176" fontId="0" fillId="0" borderId="36" xfId="0" applyNumberFormat="1" applyFill="1" applyBorder="1" applyAlignment="1">
      <alignment horizontal="center" vertical="center" shrinkToFit="1"/>
    </xf>
    <xf numFmtId="176" fontId="0" fillId="0" borderId="26" xfId="0" applyNumberFormat="1" applyFill="1" applyBorder="1" applyAlignment="1">
      <alignment horizontal="center" vertical="center" shrinkToFit="1"/>
    </xf>
    <xf numFmtId="176" fontId="0" fillId="0" borderId="2" xfId="0" applyNumberFormat="1" applyFill="1" applyBorder="1" applyAlignment="1">
      <alignment horizontal="center" vertical="center" shrinkToFit="1"/>
    </xf>
    <xf numFmtId="0" fontId="14" fillId="0" borderId="36" xfId="0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</xf>
    <xf numFmtId="0" fontId="14" fillId="0" borderId="26" xfId="0" applyFont="1" applyFill="1" applyBorder="1" applyAlignment="1" applyProtection="1">
      <alignment horizontal="center" vertical="center" shrinkToFit="1"/>
    </xf>
    <xf numFmtId="0" fontId="14" fillId="0" borderId="16" xfId="0" applyFont="1" applyFill="1" applyBorder="1" applyAlignment="1" applyProtection="1">
      <alignment horizontal="center" vertical="center" shrinkToFit="1"/>
    </xf>
    <xf numFmtId="0" fontId="14" fillId="0" borderId="2" xfId="0" applyFont="1" applyFill="1" applyBorder="1" applyAlignment="1" applyProtection="1">
      <alignment horizontal="center" vertical="center" shrinkToFit="1"/>
    </xf>
    <xf numFmtId="0" fontId="14" fillId="0" borderId="14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2" fillId="2" borderId="70" xfId="0" applyFont="1" applyFill="1" applyBorder="1" applyAlignment="1">
      <alignment horizontal="left" vertical="center" shrinkToFit="1"/>
    </xf>
    <xf numFmtId="0" fontId="12" fillId="2" borderId="15" xfId="0" applyFont="1" applyFill="1" applyBorder="1" applyAlignment="1">
      <alignment horizontal="left" vertical="center" shrinkToFit="1"/>
    </xf>
    <xf numFmtId="0" fontId="12" fillId="2" borderId="16" xfId="0" applyFont="1" applyFill="1" applyBorder="1" applyAlignment="1">
      <alignment horizontal="left" vertical="center" shrinkToFit="1"/>
    </xf>
    <xf numFmtId="0" fontId="12" fillId="2" borderId="18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176" fontId="0" fillId="2" borderId="4" xfId="0" applyNumberFormat="1" applyFill="1" applyBorder="1" applyAlignment="1">
      <alignment horizontal="left" vertical="center" wrapText="1"/>
    </xf>
    <xf numFmtId="176" fontId="0" fillId="2" borderId="0" xfId="0" applyNumberFormat="1" applyFill="1" applyBorder="1" applyAlignment="1">
      <alignment horizontal="left" vertical="center" wrapText="1"/>
    </xf>
    <xf numFmtId="176" fontId="0" fillId="2" borderId="67" xfId="0" applyNumberFormat="1" applyFill="1" applyBorder="1" applyAlignment="1">
      <alignment horizontal="left" vertical="center" wrapText="1"/>
    </xf>
    <xf numFmtId="176" fontId="39" fillId="0" borderId="14" xfId="0" applyNumberFormat="1" applyFont="1" applyFill="1" applyBorder="1" applyAlignment="1">
      <alignment horizontal="center" vertical="center" shrinkToFit="1"/>
    </xf>
    <xf numFmtId="176" fontId="39" fillId="0" borderId="15" xfId="0" applyNumberFormat="1" applyFont="1" applyFill="1" applyBorder="1" applyAlignment="1">
      <alignment horizontal="center" vertical="center" shrinkToFit="1"/>
    </xf>
    <xf numFmtId="176" fontId="39" fillId="0" borderId="16" xfId="0" applyNumberFormat="1" applyFont="1" applyFill="1" applyBorder="1" applyAlignment="1">
      <alignment horizontal="center" vertical="center" shrinkToFit="1"/>
    </xf>
    <xf numFmtId="176" fontId="39" fillId="0" borderId="18" xfId="0" applyNumberFormat="1" applyFont="1" applyFill="1" applyBorder="1" applyAlignment="1">
      <alignment horizontal="center" vertical="center" shrinkToFit="1"/>
    </xf>
    <xf numFmtId="176" fontId="39" fillId="0" borderId="19" xfId="0" applyNumberFormat="1" applyFont="1" applyFill="1" applyBorder="1" applyAlignment="1">
      <alignment horizontal="center" vertical="center" shrinkToFit="1"/>
    </xf>
    <xf numFmtId="176" fontId="39" fillId="0" borderId="20" xfId="0" applyNumberFormat="1" applyFont="1" applyFill="1" applyBorder="1" applyAlignment="1">
      <alignment horizontal="center" vertical="center" shrinkToFit="1"/>
    </xf>
    <xf numFmtId="176" fontId="39" fillId="2" borderId="14" xfId="0" applyNumberFormat="1" applyFont="1" applyFill="1" applyBorder="1" applyAlignment="1">
      <alignment horizontal="center" vertical="center" shrinkToFit="1"/>
    </xf>
    <xf numFmtId="176" fontId="39" fillId="2" borderId="15" xfId="0" applyNumberFormat="1" applyFont="1" applyFill="1" applyBorder="1" applyAlignment="1">
      <alignment horizontal="center" vertical="center" shrinkToFit="1"/>
    </xf>
    <xf numFmtId="176" fontId="39" fillId="2" borderId="16" xfId="0" applyNumberFormat="1" applyFont="1" applyFill="1" applyBorder="1" applyAlignment="1">
      <alignment horizontal="center" vertical="center" shrinkToFit="1"/>
    </xf>
    <xf numFmtId="176" fontId="39" fillId="2" borderId="18" xfId="0" applyNumberFormat="1" applyFont="1" applyFill="1" applyBorder="1" applyAlignment="1">
      <alignment horizontal="center" vertical="center" shrinkToFit="1"/>
    </xf>
    <xf numFmtId="176" fontId="39" fillId="2" borderId="19" xfId="0" applyNumberFormat="1" applyFont="1" applyFill="1" applyBorder="1" applyAlignment="1">
      <alignment horizontal="center" vertical="center" shrinkToFit="1"/>
    </xf>
    <xf numFmtId="176" fontId="39" fillId="2" borderId="20" xfId="0" applyNumberFormat="1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 applyProtection="1">
      <alignment horizontal="center" vertical="center" shrinkToFit="1"/>
      <protection hidden="1"/>
    </xf>
    <xf numFmtId="0" fontId="25" fillId="2" borderId="15" xfId="0" applyFont="1" applyFill="1" applyBorder="1" applyAlignment="1" applyProtection="1">
      <alignment horizontal="center" vertical="center" shrinkToFit="1"/>
      <protection hidden="1"/>
    </xf>
    <xf numFmtId="0" fontId="25" fillId="2" borderId="16" xfId="0" applyFont="1" applyFill="1" applyBorder="1" applyAlignment="1" applyProtection="1">
      <alignment horizontal="center" vertical="center" shrinkToFit="1"/>
      <protection hidden="1"/>
    </xf>
    <xf numFmtId="0" fontId="25" fillId="2" borderId="18" xfId="0" applyFont="1" applyFill="1" applyBorder="1" applyAlignment="1" applyProtection="1">
      <alignment horizontal="center" vertical="center" shrinkToFit="1"/>
      <protection hidden="1"/>
    </xf>
    <xf numFmtId="0" fontId="25" fillId="2" borderId="19" xfId="0" applyFont="1" applyFill="1" applyBorder="1" applyAlignment="1" applyProtection="1">
      <alignment horizontal="center" vertical="center" shrinkToFit="1"/>
      <protection hidden="1"/>
    </xf>
    <xf numFmtId="0" fontId="25" fillId="2" borderId="20" xfId="0" applyFont="1" applyFill="1" applyBorder="1" applyAlignment="1" applyProtection="1">
      <alignment horizontal="center" vertical="center" shrinkToFit="1"/>
      <protection hidden="1"/>
    </xf>
    <xf numFmtId="176" fontId="41" fillId="6" borderId="25" xfId="0" applyNumberFormat="1" applyFont="1" applyFill="1" applyBorder="1" applyAlignment="1">
      <alignment horizontal="left" vertical="center" shrinkToFit="1"/>
    </xf>
    <xf numFmtId="0" fontId="41" fillId="6" borderId="25" xfId="0" applyFont="1" applyFill="1" applyBorder="1" applyAlignment="1">
      <alignment horizontal="left" vertical="center" shrinkToFit="1"/>
    </xf>
    <xf numFmtId="0" fontId="41" fillId="6" borderId="53" xfId="0" applyFont="1" applyFill="1" applyBorder="1" applyAlignment="1">
      <alignment horizontal="left" vertical="center" shrinkToFit="1"/>
    </xf>
    <xf numFmtId="0" fontId="24" fillId="6" borderId="14" xfId="0" applyFont="1" applyFill="1" applyBorder="1" applyAlignment="1">
      <alignment horizontal="left" vertical="center" shrinkToFit="1"/>
    </xf>
    <xf numFmtId="0" fontId="24" fillId="6" borderId="15" xfId="0" applyFont="1" applyFill="1" applyBorder="1" applyAlignment="1">
      <alignment horizontal="left" vertical="center" shrinkToFit="1"/>
    </xf>
    <xf numFmtId="0" fontId="24" fillId="6" borderId="16" xfId="0" applyFont="1" applyFill="1" applyBorder="1" applyAlignment="1">
      <alignment horizontal="left" vertical="center" shrinkToFit="1"/>
    </xf>
    <xf numFmtId="0" fontId="24" fillId="6" borderId="59" xfId="0" applyFont="1" applyFill="1" applyBorder="1" applyAlignment="1">
      <alignment horizontal="left" vertical="center" shrinkToFit="1"/>
    </xf>
    <xf numFmtId="0" fontId="24" fillId="6" borderId="60" xfId="0" applyFont="1" applyFill="1" applyBorder="1" applyAlignment="1">
      <alignment horizontal="left" vertical="center" shrinkToFit="1"/>
    </xf>
    <xf numFmtId="0" fontId="24" fillId="6" borderId="61" xfId="0" applyFont="1" applyFill="1" applyBorder="1" applyAlignment="1">
      <alignment horizontal="left" vertical="center" shrinkToFit="1"/>
    </xf>
    <xf numFmtId="0" fontId="24" fillId="2" borderId="70" xfId="0" applyFont="1" applyFill="1" applyBorder="1" applyAlignment="1">
      <alignment horizontal="center" vertical="center" shrinkToFit="1"/>
    </xf>
    <xf numFmtId="176" fontId="0" fillId="0" borderId="4" xfId="0" applyNumberFormat="1" applyFill="1" applyBorder="1" applyAlignment="1">
      <alignment horizontal="left" vertical="center" wrapText="1"/>
    </xf>
    <xf numFmtId="176" fontId="0" fillId="0" borderId="0" xfId="0" applyNumberFormat="1" applyFill="1" applyBorder="1" applyAlignment="1">
      <alignment horizontal="left" vertical="center" wrapText="1"/>
    </xf>
    <xf numFmtId="176" fontId="0" fillId="0" borderId="67" xfId="0" applyNumberFormat="1" applyFill="1" applyBorder="1" applyAlignment="1">
      <alignment horizontal="left" vertical="center" wrapText="1"/>
    </xf>
    <xf numFmtId="176" fontId="26" fillId="2" borderId="70" xfId="0" applyNumberFormat="1" applyFont="1" applyFill="1" applyBorder="1" applyAlignment="1">
      <alignment horizontal="center" vertical="center" wrapText="1" shrinkToFit="1"/>
    </xf>
    <xf numFmtId="176" fontId="26" fillId="2" borderId="64" xfId="0" applyNumberFormat="1" applyFont="1" applyFill="1" applyBorder="1" applyAlignment="1">
      <alignment horizontal="center" vertical="center" wrapText="1" shrinkToFit="1"/>
    </xf>
    <xf numFmtId="176" fontId="26" fillId="2" borderId="63" xfId="0" applyNumberFormat="1" applyFont="1" applyFill="1" applyBorder="1" applyAlignment="1">
      <alignment horizontal="center" vertical="center" wrapText="1" shrinkToFit="1"/>
    </xf>
    <xf numFmtId="176" fontId="26" fillId="0" borderId="70" xfId="0" applyNumberFormat="1" applyFont="1" applyFill="1" applyBorder="1" applyAlignment="1">
      <alignment horizontal="center" vertical="center" wrapText="1" shrinkToFit="1"/>
    </xf>
    <xf numFmtId="176" fontId="26" fillId="0" borderId="64" xfId="0" applyNumberFormat="1" applyFont="1" applyFill="1" applyBorder="1" applyAlignment="1">
      <alignment horizontal="center" vertical="center" wrapText="1" shrinkToFit="1"/>
    </xf>
    <xf numFmtId="176" fontId="26" fillId="0" borderId="63" xfId="0" applyNumberFormat="1" applyFont="1" applyFill="1" applyBorder="1" applyAlignment="1">
      <alignment horizontal="center" vertical="center" wrapText="1" shrinkToFit="1"/>
    </xf>
    <xf numFmtId="176" fontId="34" fillId="0" borderId="14" xfId="0" applyNumberFormat="1" applyFont="1" applyFill="1" applyBorder="1" applyAlignment="1">
      <alignment horizontal="center" vertical="center" shrinkToFit="1"/>
    </xf>
    <xf numFmtId="176" fontId="34" fillId="0" borderId="15" xfId="0" applyNumberFormat="1" applyFont="1" applyFill="1" applyBorder="1" applyAlignment="1">
      <alignment horizontal="center" vertical="center" shrinkToFit="1"/>
    </xf>
    <xf numFmtId="176" fontId="34" fillId="0" borderId="16" xfId="0" applyNumberFormat="1" applyFont="1" applyFill="1" applyBorder="1" applyAlignment="1">
      <alignment horizontal="center" vertical="center" shrinkToFit="1"/>
    </xf>
    <xf numFmtId="176" fontId="34" fillId="0" borderId="18" xfId="0" applyNumberFormat="1" applyFont="1" applyFill="1" applyBorder="1" applyAlignment="1">
      <alignment horizontal="center" vertical="center" shrinkToFit="1"/>
    </xf>
    <xf numFmtId="176" fontId="34" fillId="0" borderId="19" xfId="0" applyNumberFormat="1" applyFont="1" applyFill="1" applyBorder="1" applyAlignment="1">
      <alignment horizontal="center" vertical="center" shrinkToFit="1"/>
    </xf>
    <xf numFmtId="176" fontId="34" fillId="0" borderId="20" xfId="0" applyNumberFormat="1" applyFont="1" applyFill="1" applyBorder="1" applyAlignment="1">
      <alignment horizontal="center" vertical="center" shrinkToFit="1"/>
    </xf>
    <xf numFmtId="176" fontId="26" fillId="2" borderId="62" xfId="0" applyNumberFormat="1" applyFont="1" applyFill="1" applyBorder="1" applyAlignment="1">
      <alignment horizontal="center" vertical="center" wrapText="1" shrinkToFit="1"/>
    </xf>
    <xf numFmtId="176" fontId="26" fillId="2" borderId="64" xfId="0" applyNumberFormat="1" applyFont="1" applyFill="1" applyBorder="1" applyAlignment="1">
      <alignment vertical="center" wrapText="1"/>
    </xf>
    <xf numFmtId="176" fontId="26" fillId="2" borderId="63" xfId="0" applyNumberFormat="1" applyFont="1" applyFill="1" applyBorder="1" applyAlignment="1">
      <alignment vertical="center" wrapText="1"/>
    </xf>
    <xf numFmtId="176" fontId="26" fillId="2" borderId="4" xfId="0" applyNumberFormat="1" applyFont="1" applyFill="1" applyBorder="1" applyAlignment="1">
      <alignment vertical="center" wrapText="1"/>
    </xf>
    <xf numFmtId="176" fontId="26" fillId="2" borderId="0" xfId="0" applyNumberFormat="1" applyFont="1" applyFill="1" applyBorder="1" applyAlignment="1">
      <alignment vertical="center" wrapText="1"/>
    </xf>
    <xf numFmtId="176" fontId="26" fillId="2" borderId="67" xfId="0" applyNumberFormat="1" applyFont="1" applyFill="1" applyBorder="1" applyAlignment="1">
      <alignment vertical="center" wrapText="1"/>
    </xf>
    <xf numFmtId="176" fontId="26" fillId="2" borderId="18" xfId="0" applyNumberFormat="1" applyFont="1" applyFill="1" applyBorder="1" applyAlignment="1">
      <alignment vertical="center" wrapText="1"/>
    </xf>
    <xf numFmtId="176" fontId="26" fillId="2" borderId="19" xfId="0" applyNumberFormat="1" applyFont="1" applyFill="1" applyBorder="1" applyAlignment="1">
      <alignment vertical="center" wrapText="1"/>
    </xf>
    <xf numFmtId="176" fontId="26" fillId="2" borderId="20" xfId="0" applyNumberFormat="1" applyFont="1" applyFill="1" applyBorder="1" applyAlignment="1">
      <alignment vertical="center" wrapText="1"/>
    </xf>
    <xf numFmtId="176" fontId="26" fillId="2" borderId="67" xfId="0" applyNumberFormat="1" applyFont="1" applyFill="1" applyBorder="1" applyAlignment="1">
      <alignment horizontal="center" vertical="center" wrapText="1" shrinkToFit="1"/>
    </xf>
    <xf numFmtId="176" fontId="26" fillId="3" borderId="64" xfId="0" applyNumberFormat="1" applyFont="1" applyFill="1" applyBorder="1" applyAlignment="1">
      <alignment horizontal="center" vertical="center" wrapText="1" shrinkToFit="1"/>
    </xf>
    <xf numFmtId="176" fontId="26" fillId="3" borderId="63" xfId="0" applyNumberFormat="1" applyFont="1" applyFill="1" applyBorder="1" applyAlignment="1">
      <alignment horizontal="center" vertical="center" wrapText="1" shrinkToFit="1"/>
    </xf>
    <xf numFmtId="176" fontId="26" fillId="3" borderId="19" xfId="0" applyNumberFormat="1" applyFont="1" applyFill="1" applyBorder="1" applyAlignment="1">
      <alignment horizontal="center" vertical="center" wrapText="1" shrinkToFit="1"/>
    </xf>
    <xf numFmtId="176" fontId="26" fillId="3" borderId="20" xfId="0" applyNumberFormat="1" applyFont="1" applyFill="1" applyBorder="1" applyAlignment="1">
      <alignment horizontal="center" vertical="center" wrapText="1" shrinkToFit="1"/>
    </xf>
    <xf numFmtId="176" fontId="26" fillId="0" borderId="68" xfId="0" applyNumberFormat="1" applyFont="1" applyFill="1" applyBorder="1" applyAlignment="1">
      <alignment horizontal="center" vertical="center" wrapText="1" shrinkToFit="1"/>
    </xf>
    <xf numFmtId="176" fontId="26" fillId="0" borderId="69" xfId="0" applyNumberFormat="1" applyFont="1" applyFill="1" applyBorder="1" applyAlignment="1">
      <alignment horizontal="center" vertical="center" wrapText="1" shrinkToFit="1"/>
    </xf>
    <xf numFmtId="176" fontId="26" fillId="2" borderId="68" xfId="0" applyNumberFormat="1" applyFont="1" applyFill="1" applyBorder="1" applyAlignment="1">
      <alignment horizontal="center" vertical="center" wrapText="1" shrinkToFit="1"/>
    </xf>
    <xf numFmtId="176" fontId="26" fillId="2" borderId="69" xfId="0" applyNumberFormat="1" applyFont="1" applyFill="1" applyBorder="1" applyAlignment="1">
      <alignment horizontal="center" vertical="center" wrapText="1" shrinkToFit="1"/>
    </xf>
    <xf numFmtId="176" fontId="0" fillId="0" borderId="62" xfId="0" applyNumberFormat="1" applyFill="1" applyBorder="1" applyAlignment="1">
      <alignment horizontal="center" vertical="center" shrinkToFit="1"/>
    </xf>
    <xf numFmtId="176" fontId="0" fillId="0" borderId="64" xfId="0" applyNumberFormat="1" applyFill="1" applyBorder="1" applyAlignment="1">
      <alignment horizontal="center" vertical="center" shrinkToFit="1"/>
    </xf>
    <xf numFmtId="176" fontId="0" fillId="0" borderId="63" xfId="0" applyNumberFormat="1" applyFill="1" applyBorder="1" applyAlignment="1">
      <alignment horizontal="center" vertical="center" shrinkToFit="1"/>
    </xf>
    <xf numFmtId="176" fontId="0" fillId="2" borderId="62" xfId="0" applyNumberFormat="1" applyFill="1" applyBorder="1" applyAlignment="1">
      <alignment horizontal="center" vertical="center" shrinkToFit="1"/>
    </xf>
    <xf numFmtId="176" fontId="0" fillId="2" borderId="64" xfId="0" applyNumberFormat="1" applyFill="1" applyBorder="1" applyAlignment="1">
      <alignment horizontal="center" vertical="center" shrinkToFit="1"/>
    </xf>
    <xf numFmtId="176" fontId="0" fillId="2" borderId="63" xfId="0" applyNumberFormat="1" applyFill="1" applyBorder="1" applyAlignment="1">
      <alignment horizontal="center" vertical="center" shrinkToFit="1"/>
    </xf>
    <xf numFmtId="176" fontId="0" fillId="2" borderId="70" xfId="0" applyNumberFormat="1" applyFill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24" fillId="2" borderId="19" xfId="0" applyFont="1" applyFill="1" applyBorder="1" applyAlignment="1">
      <alignment horizontal="center" vertical="center" shrinkToFit="1"/>
    </xf>
    <xf numFmtId="0" fontId="26" fillId="6" borderId="62" xfId="1" applyFont="1" applyFill="1" applyBorder="1" applyAlignment="1">
      <alignment horizontal="center" vertical="center" wrapText="1"/>
    </xf>
    <xf numFmtId="0" fontId="26" fillId="6" borderId="64" xfId="1" applyFont="1" applyFill="1" applyBorder="1" applyAlignment="1">
      <alignment horizontal="center" vertical="center" wrapText="1"/>
    </xf>
    <xf numFmtId="0" fontId="26" fillId="6" borderId="63" xfId="1" applyFont="1" applyFill="1" applyBorder="1" applyAlignment="1">
      <alignment horizontal="center" vertical="center" wrapText="1"/>
    </xf>
    <xf numFmtId="0" fontId="26" fillId="6" borderId="18" xfId="1" applyFont="1" applyFill="1" applyBorder="1" applyAlignment="1">
      <alignment horizontal="center" vertical="center" wrapText="1"/>
    </xf>
    <xf numFmtId="0" fontId="26" fillId="6" borderId="19" xfId="1" applyFont="1" applyFill="1" applyBorder="1" applyAlignment="1">
      <alignment horizontal="center" vertical="center" wrapText="1"/>
    </xf>
    <xf numFmtId="0" fontId="26" fillId="6" borderId="2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shrinkToFit="1"/>
    </xf>
    <xf numFmtId="176" fontId="28" fillId="2" borderId="14" xfId="1" applyNumberFormat="1" applyFont="1" applyFill="1" applyBorder="1" applyAlignment="1">
      <alignment horizontal="center" vertical="center" wrapText="1" shrinkToFit="1"/>
    </xf>
    <xf numFmtId="176" fontId="26" fillId="2" borderId="15" xfId="1" applyNumberFormat="1" applyFont="1" applyFill="1" applyBorder="1" applyAlignment="1">
      <alignment vertical="center" wrapText="1"/>
    </xf>
    <xf numFmtId="176" fontId="26" fillId="2" borderId="16" xfId="1" applyNumberFormat="1" applyFont="1" applyFill="1" applyBorder="1" applyAlignment="1">
      <alignment vertical="center" wrapText="1"/>
    </xf>
    <xf numFmtId="176" fontId="26" fillId="2" borderId="4" xfId="1" applyNumberFormat="1" applyFont="1" applyFill="1" applyBorder="1" applyAlignment="1">
      <alignment vertical="center" wrapText="1"/>
    </xf>
    <xf numFmtId="176" fontId="26" fillId="2" borderId="0" xfId="1" applyNumberFormat="1" applyFont="1" applyFill="1" applyBorder="1" applyAlignment="1">
      <alignment vertical="center" wrapText="1"/>
    </xf>
    <xf numFmtId="176" fontId="26" fillId="2" borderId="17" xfId="1" applyNumberFormat="1" applyFont="1" applyFill="1" applyBorder="1" applyAlignment="1">
      <alignment vertical="center" wrapText="1"/>
    </xf>
    <xf numFmtId="176" fontId="26" fillId="2" borderId="18" xfId="1" applyNumberFormat="1" applyFont="1" applyFill="1" applyBorder="1" applyAlignment="1">
      <alignment vertical="center" wrapText="1"/>
    </xf>
    <xf numFmtId="176" fontId="26" fillId="2" borderId="19" xfId="1" applyNumberFormat="1" applyFont="1" applyFill="1" applyBorder="1" applyAlignment="1">
      <alignment vertical="center" wrapText="1"/>
    </xf>
    <xf numFmtId="176" fontId="26" fillId="2" borderId="20" xfId="1" applyNumberFormat="1" applyFont="1" applyFill="1" applyBorder="1" applyAlignment="1">
      <alignment vertical="center" wrapText="1"/>
    </xf>
    <xf numFmtId="176" fontId="26" fillId="0" borderId="14" xfId="1" applyNumberFormat="1" applyFont="1" applyFill="1" applyBorder="1" applyAlignment="1">
      <alignment horizontal="center" vertical="center" wrapText="1" shrinkToFit="1"/>
    </xf>
    <xf numFmtId="176" fontId="26" fillId="0" borderId="15" xfId="1" applyNumberFormat="1" applyFont="1" applyFill="1" applyBorder="1" applyAlignment="1">
      <alignment horizontal="center" vertical="center" wrapText="1" shrinkToFit="1"/>
    </xf>
    <xf numFmtId="176" fontId="26" fillId="0" borderId="16" xfId="1" applyNumberFormat="1" applyFont="1" applyFill="1" applyBorder="1" applyAlignment="1">
      <alignment horizontal="center" vertical="center" wrapText="1" shrinkToFit="1"/>
    </xf>
    <xf numFmtId="176" fontId="26" fillId="0" borderId="4" xfId="1" applyNumberFormat="1" applyFont="1" applyFill="1" applyBorder="1" applyAlignment="1">
      <alignment horizontal="center" vertical="center" wrapText="1" shrinkToFit="1"/>
    </xf>
    <xf numFmtId="176" fontId="26" fillId="0" borderId="0" xfId="1" applyNumberFormat="1" applyFont="1" applyFill="1" applyBorder="1" applyAlignment="1">
      <alignment horizontal="center" vertical="center" wrapText="1" shrinkToFit="1"/>
    </xf>
    <xf numFmtId="176" fontId="26" fillId="0" borderId="17" xfId="1" applyNumberFormat="1" applyFont="1" applyFill="1" applyBorder="1" applyAlignment="1">
      <alignment horizontal="center" vertical="center" wrapText="1" shrinkToFit="1"/>
    </xf>
    <xf numFmtId="176" fontId="26" fillId="0" borderId="18" xfId="1" applyNumberFormat="1" applyFont="1" applyFill="1" applyBorder="1" applyAlignment="1">
      <alignment horizontal="center" vertical="center" wrapText="1" shrinkToFit="1"/>
    </xf>
    <xf numFmtId="176" fontId="26" fillId="0" borderId="19" xfId="1" applyNumberFormat="1" applyFont="1" applyFill="1" applyBorder="1" applyAlignment="1">
      <alignment horizontal="center" vertical="center" wrapText="1" shrinkToFit="1"/>
    </xf>
    <xf numFmtId="176" fontId="26" fillId="0" borderId="20" xfId="1" applyNumberFormat="1" applyFont="1" applyFill="1" applyBorder="1" applyAlignment="1">
      <alignment horizontal="center" vertical="center" wrapText="1" shrinkToFit="1"/>
    </xf>
    <xf numFmtId="176" fontId="26" fillId="2" borderId="15" xfId="1" applyNumberFormat="1" applyFont="1" applyFill="1" applyBorder="1" applyAlignment="1">
      <alignment horizontal="center" vertical="center" wrapText="1" shrinkToFit="1"/>
    </xf>
    <xf numFmtId="176" fontId="26" fillId="2" borderId="16" xfId="1" applyNumberFormat="1" applyFont="1" applyFill="1" applyBorder="1" applyAlignment="1">
      <alignment horizontal="center" vertical="center" wrapText="1" shrinkToFit="1"/>
    </xf>
    <xf numFmtId="176" fontId="26" fillId="2" borderId="4" xfId="1" applyNumberFormat="1" applyFont="1" applyFill="1" applyBorder="1" applyAlignment="1">
      <alignment horizontal="center" vertical="center" wrapText="1" shrinkToFit="1"/>
    </xf>
    <xf numFmtId="176" fontId="26" fillId="2" borderId="0" xfId="1" applyNumberFormat="1" applyFont="1" applyFill="1" applyBorder="1" applyAlignment="1">
      <alignment horizontal="center" vertical="center" wrapText="1" shrinkToFit="1"/>
    </xf>
    <xf numFmtId="176" fontId="26" fillId="2" borderId="17" xfId="1" applyNumberFormat="1" applyFont="1" applyFill="1" applyBorder="1" applyAlignment="1">
      <alignment horizontal="center" vertical="center" wrapText="1" shrinkToFit="1"/>
    </xf>
    <xf numFmtId="176" fontId="26" fillId="2" borderId="18" xfId="1" applyNumberFormat="1" applyFont="1" applyFill="1" applyBorder="1" applyAlignment="1">
      <alignment horizontal="center" vertical="center" wrapText="1" shrinkToFit="1"/>
    </xf>
    <xf numFmtId="176" fontId="26" fillId="2" borderId="19" xfId="1" applyNumberFormat="1" applyFont="1" applyFill="1" applyBorder="1" applyAlignment="1">
      <alignment horizontal="center" vertical="center" wrapText="1" shrinkToFit="1"/>
    </xf>
    <xf numFmtId="176" fontId="26" fillId="2" borderId="20" xfId="1" applyNumberFormat="1" applyFont="1" applyFill="1" applyBorder="1" applyAlignment="1">
      <alignment horizontal="center" vertical="center" wrapText="1" shrinkToFit="1"/>
    </xf>
    <xf numFmtId="0" fontId="6" fillId="4" borderId="10" xfId="1" applyFont="1" applyFill="1" applyBorder="1" applyAlignment="1">
      <alignment horizontal="center" vertical="center"/>
    </xf>
    <xf numFmtId="0" fontId="5" fillId="6" borderId="39" xfId="1" applyFont="1" applyFill="1" applyBorder="1" applyAlignment="1">
      <alignment horizontal="right" vertical="center"/>
    </xf>
    <xf numFmtId="0" fontId="21" fillId="4" borderId="10" xfId="1" applyFont="1" applyFill="1" applyBorder="1" applyAlignment="1">
      <alignment horizontal="center" vertical="center"/>
    </xf>
    <xf numFmtId="0" fontId="5" fillId="6" borderId="39" xfId="1" applyFont="1" applyFill="1" applyBorder="1" applyAlignment="1">
      <alignment horizontal="center" vertical="center" shrinkToFit="1"/>
    </xf>
    <xf numFmtId="0" fontId="1" fillId="6" borderId="0" xfId="1" applyFill="1" applyBorder="1" applyAlignment="1">
      <alignment horizontal="center" vertical="center" shrinkToFit="1"/>
    </xf>
    <xf numFmtId="0" fontId="1" fillId="0" borderId="25" xfId="1" applyBorder="1" applyAlignment="1">
      <alignment horizontal="center" vertical="center" shrinkToFit="1"/>
    </xf>
    <xf numFmtId="0" fontId="1" fillId="0" borderId="65" xfId="1" applyBorder="1" applyAlignment="1">
      <alignment horizontal="center" vertical="center" shrinkToFit="1"/>
    </xf>
    <xf numFmtId="0" fontId="9" fillId="6" borderId="42" xfId="1" applyFont="1" applyFill="1" applyBorder="1" applyAlignment="1">
      <alignment vertical="center"/>
    </xf>
    <xf numFmtId="0" fontId="7" fillId="6" borderId="40" xfId="1" applyFont="1" applyFill="1" applyBorder="1" applyAlignment="1">
      <alignment horizontal="center" vertical="center" shrinkToFit="1"/>
    </xf>
    <xf numFmtId="0" fontId="38" fillId="6" borderId="41" xfId="1" applyFont="1" applyFill="1" applyBorder="1" applyAlignment="1">
      <alignment horizontal="center" vertical="center" shrinkToFit="1"/>
    </xf>
    <xf numFmtId="0" fontId="7" fillId="0" borderId="25" xfId="1" applyFont="1" applyBorder="1" applyAlignment="1">
      <alignment horizontal="center" vertical="center" shrinkToFit="1"/>
    </xf>
    <xf numFmtId="0" fontId="1" fillId="6" borderId="0" xfId="1" applyFill="1" applyBorder="1" applyAlignment="1">
      <alignment horizontal="center" vertical="center"/>
    </xf>
    <xf numFmtId="0" fontId="1" fillId="7" borderId="43" xfId="1" applyFill="1" applyBorder="1" applyAlignment="1">
      <alignment horizontal="center" vertical="center" shrinkToFit="1"/>
    </xf>
    <xf numFmtId="178" fontId="28" fillId="4" borderId="52" xfId="1" applyNumberFormat="1" applyFont="1" applyFill="1" applyBorder="1" applyAlignment="1">
      <alignment horizontal="center" vertical="center" wrapText="1" shrinkToFit="1"/>
    </xf>
    <xf numFmtId="178" fontId="26" fillId="4" borderId="52" xfId="1" applyNumberFormat="1" applyFont="1" applyFill="1" applyBorder="1" applyAlignment="1">
      <alignment horizontal="center" vertical="center" wrapText="1" shrinkToFit="1"/>
    </xf>
    <xf numFmtId="178" fontId="26" fillId="4" borderId="51" xfId="1" applyNumberFormat="1" applyFont="1" applyFill="1" applyBorder="1" applyAlignment="1">
      <alignment horizontal="center" vertical="center" wrapText="1" shrinkToFit="1"/>
    </xf>
    <xf numFmtId="178" fontId="26" fillId="4" borderId="44" xfId="1" applyNumberFormat="1" applyFont="1" applyFill="1" applyBorder="1" applyAlignment="1">
      <alignment horizontal="center" vertical="center" wrapText="1" shrinkToFit="1"/>
    </xf>
    <xf numFmtId="178" fontId="26" fillId="4" borderId="48" xfId="1" applyNumberFormat="1" applyFont="1" applyFill="1" applyBorder="1" applyAlignment="1">
      <alignment horizontal="center" vertical="center" wrapText="1" shrinkToFit="1"/>
    </xf>
    <xf numFmtId="0" fontId="7" fillId="6" borderId="45" xfId="1" applyFont="1" applyFill="1" applyBorder="1" applyAlignment="1">
      <alignment horizontal="center" vertical="center"/>
    </xf>
    <xf numFmtId="0" fontId="38" fillId="6" borderId="15" xfId="1" applyFont="1" applyFill="1" applyBorder="1" applyAlignment="1">
      <alignment horizontal="center" vertical="center" shrinkToFit="1"/>
    </xf>
    <xf numFmtId="0" fontId="38" fillId="6" borderId="47" xfId="1" applyFont="1" applyFill="1" applyBorder="1" applyAlignment="1">
      <alignment horizontal="center" vertical="center" shrinkToFit="1"/>
    </xf>
    <xf numFmtId="0" fontId="38" fillId="6" borderId="44" xfId="1" applyFont="1" applyFill="1" applyBorder="1" applyAlignment="1">
      <alignment horizontal="center" vertical="center" shrinkToFit="1"/>
    </xf>
    <xf numFmtId="0" fontId="38" fillId="6" borderId="48" xfId="1" applyFont="1" applyFill="1" applyBorder="1" applyAlignment="1">
      <alignment horizontal="center" vertical="center" shrinkToFit="1"/>
    </xf>
    <xf numFmtId="0" fontId="38" fillId="6" borderId="40" xfId="1" applyFont="1" applyFill="1" applyBorder="1" applyAlignment="1">
      <alignment horizontal="center" vertical="center" shrinkToFit="1"/>
    </xf>
    <xf numFmtId="0" fontId="7" fillId="6" borderId="41" xfId="1" applyFont="1" applyFill="1" applyBorder="1" applyAlignment="1">
      <alignment horizontal="center" vertical="center" shrinkToFit="1"/>
    </xf>
    <xf numFmtId="0" fontId="28" fillId="6" borderId="50" xfId="1" applyFont="1" applyFill="1" applyBorder="1" applyAlignment="1">
      <alignment horizontal="center" vertical="center" wrapText="1" shrinkToFit="1"/>
    </xf>
    <xf numFmtId="0" fontId="26" fillId="6" borderId="51" xfId="1" applyFont="1" applyFill="1" applyBorder="1" applyAlignment="1">
      <alignment horizontal="center" vertical="center" wrapText="1" shrinkToFit="1"/>
    </xf>
    <xf numFmtId="0" fontId="26" fillId="6" borderId="42" xfId="1" applyFont="1" applyFill="1" applyBorder="1" applyAlignment="1">
      <alignment horizontal="center" vertical="center" wrapText="1" shrinkToFit="1"/>
    </xf>
    <xf numFmtId="0" fontId="26" fillId="6" borderId="35" xfId="1" applyFont="1" applyFill="1" applyBorder="1" applyAlignment="1">
      <alignment horizontal="center" vertical="center" wrapText="1" shrinkToFit="1"/>
    </xf>
    <xf numFmtId="0" fontId="26" fillId="6" borderId="43" xfId="1" applyFont="1" applyFill="1" applyBorder="1" applyAlignment="1">
      <alignment horizontal="center" vertical="center" wrapText="1" shrinkToFit="1"/>
    </xf>
    <xf numFmtId="0" fontId="26" fillId="6" borderId="48" xfId="1" applyFont="1" applyFill="1" applyBorder="1" applyAlignment="1">
      <alignment horizontal="center" vertical="center" wrapText="1" shrinkToFit="1"/>
    </xf>
    <xf numFmtId="0" fontId="1" fillId="6" borderId="25" xfId="1" applyFont="1" applyFill="1" applyBorder="1" applyAlignment="1">
      <alignment horizontal="center" vertical="center" shrinkToFit="1"/>
    </xf>
    <xf numFmtId="0" fontId="1" fillId="6" borderId="65" xfId="1" applyFont="1" applyFill="1" applyBorder="1" applyAlignment="1">
      <alignment horizontal="center" vertical="center" shrinkToFit="1"/>
    </xf>
    <xf numFmtId="0" fontId="1" fillId="6" borderId="42" xfId="1" applyFill="1" applyBorder="1" applyAlignment="1">
      <alignment vertical="center"/>
    </xf>
    <xf numFmtId="0" fontId="1" fillId="6" borderId="25" xfId="1" applyFont="1" applyFill="1" applyBorder="1" applyAlignment="1">
      <alignment horizontal="center" vertical="center"/>
    </xf>
    <xf numFmtId="0" fontId="6" fillId="6" borderId="40" xfId="1" applyFont="1" applyFill="1" applyBorder="1" applyAlignment="1">
      <alignment horizontal="center" vertical="center" shrinkToFit="1"/>
    </xf>
    <xf numFmtId="0" fontId="13" fillId="6" borderId="41" xfId="1" applyFont="1" applyFill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7" borderId="40" xfId="1" applyFill="1" applyBorder="1" applyAlignment="1">
      <alignment horizontal="center" vertical="center" shrinkToFit="1"/>
    </xf>
    <xf numFmtId="178" fontId="35" fillId="4" borderId="66" xfId="1" applyNumberFormat="1" applyFont="1" applyFill="1" applyBorder="1" applyAlignment="1">
      <alignment horizontal="center" vertical="center" wrapText="1" shrinkToFit="1"/>
    </xf>
    <xf numFmtId="178" fontId="36" fillId="4" borderId="66" xfId="1" applyNumberFormat="1" applyFont="1" applyFill="1" applyBorder="1" applyAlignment="1">
      <alignment horizontal="center" vertical="center" wrapText="1" shrinkToFit="1"/>
    </xf>
    <xf numFmtId="178" fontId="36" fillId="4" borderId="71" xfId="1" applyNumberFormat="1" applyFont="1" applyFill="1" applyBorder="1" applyAlignment="1">
      <alignment horizontal="center" vertical="center" wrapText="1" shrinkToFit="1"/>
    </xf>
    <xf numFmtId="178" fontId="36" fillId="4" borderId="44" xfId="1" applyNumberFormat="1" applyFont="1" applyFill="1" applyBorder="1" applyAlignment="1">
      <alignment horizontal="center" vertical="center" wrapText="1" shrinkToFit="1"/>
    </xf>
    <xf numFmtId="178" fontId="36" fillId="4" borderId="48" xfId="1" applyNumberFormat="1" applyFont="1" applyFill="1" applyBorder="1" applyAlignment="1">
      <alignment horizontal="center" vertical="center" wrapText="1" shrinkToFit="1"/>
    </xf>
    <xf numFmtId="0" fontId="1" fillId="0" borderId="25" xfId="1" applyFont="1" applyBorder="1" applyAlignment="1">
      <alignment horizontal="center" vertical="center"/>
    </xf>
    <xf numFmtId="0" fontId="37" fillId="6" borderId="40" xfId="1" applyFont="1" applyFill="1" applyBorder="1" applyAlignment="1">
      <alignment horizontal="center" vertical="center" shrinkToFit="1"/>
    </xf>
    <xf numFmtId="0" fontId="37" fillId="6" borderId="41" xfId="1" applyFont="1" applyFill="1" applyBorder="1" applyAlignment="1">
      <alignment horizontal="center" vertical="center" shrinkToFit="1"/>
    </xf>
    <xf numFmtId="178" fontId="28" fillId="4" borderId="44" xfId="1" applyNumberFormat="1" applyFont="1" applyFill="1" applyBorder="1" applyAlignment="1">
      <alignment horizontal="center" vertical="center" shrinkToFit="1"/>
    </xf>
    <xf numFmtId="178" fontId="26" fillId="4" borderId="44" xfId="1" applyNumberFormat="1" applyFont="1" applyFill="1" applyBorder="1" applyAlignment="1">
      <alignment horizontal="center" vertical="center" shrinkToFit="1"/>
    </xf>
    <xf numFmtId="178" fontId="28" fillId="4" borderId="66" xfId="1" applyNumberFormat="1" applyFont="1" applyFill="1" applyBorder="1" applyAlignment="1">
      <alignment horizontal="center" vertical="center" wrapText="1" shrinkToFit="1"/>
    </xf>
    <xf numFmtId="178" fontId="26" fillId="4" borderId="66" xfId="1" applyNumberFormat="1" applyFont="1" applyFill="1" applyBorder="1" applyAlignment="1">
      <alignment horizontal="center" vertical="center" wrapText="1" shrinkToFit="1"/>
    </xf>
    <xf numFmtId="178" fontId="26" fillId="4" borderId="71" xfId="1" applyNumberFormat="1" applyFont="1" applyFill="1" applyBorder="1" applyAlignment="1">
      <alignment horizontal="center" vertical="center" wrapText="1" shrinkToFit="1"/>
    </xf>
    <xf numFmtId="0" fontId="7" fillId="0" borderId="50" xfId="1" applyFont="1" applyBorder="1" applyAlignment="1">
      <alignment horizontal="center" vertical="center" shrinkToFit="1"/>
    </xf>
    <xf numFmtId="0" fontId="7" fillId="0" borderId="51" xfId="1" applyFont="1" applyBorder="1" applyAlignment="1">
      <alignment horizontal="center" vertical="center" shrinkToFit="1"/>
    </xf>
    <xf numFmtId="0" fontId="7" fillId="0" borderId="43" xfId="1" applyFont="1" applyBorder="1" applyAlignment="1">
      <alignment horizontal="center" vertical="center" shrinkToFit="1"/>
    </xf>
    <xf numFmtId="0" fontId="7" fillId="0" borderId="48" xfId="1" applyFont="1" applyBorder="1" applyAlignment="1">
      <alignment horizontal="center" vertical="center" shrinkToFit="1"/>
    </xf>
    <xf numFmtId="0" fontId="1" fillId="6" borderId="62" xfId="1" applyFill="1" applyBorder="1" applyAlignment="1">
      <alignment horizontal="center" vertical="center"/>
    </xf>
    <xf numFmtId="0" fontId="1" fillId="6" borderId="63" xfId="1" applyFill="1" applyBorder="1" applyAlignment="1">
      <alignment horizontal="center" vertical="center"/>
    </xf>
    <xf numFmtId="0" fontId="1" fillId="6" borderId="18" xfId="1" applyFill="1" applyBorder="1" applyAlignment="1">
      <alignment horizontal="center" vertical="center"/>
    </xf>
    <xf numFmtId="0" fontId="1" fillId="6" borderId="20" xfId="1" applyFill="1" applyBorder="1" applyAlignment="1">
      <alignment horizontal="center" vertical="center"/>
    </xf>
    <xf numFmtId="0" fontId="27" fillId="6" borderId="62" xfId="1" applyFont="1" applyFill="1" applyBorder="1" applyAlignment="1">
      <alignment horizontal="center" vertical="center"/>
    </xf>
    <xf numFmtId="0" fontId="30" fillId="6" borderId="63" xfId="1" applyFont="1" applyFill="1" applyBorder="1" applyAlignment="1">
      <alignment horizontal="center" vertical="center"/>
    </xf>
    <xf numFmtId="0" fontId="30" fillId="6" borderId="18" xfId="1" applyFont="1" applyFill="1" applyBorder="1" applyAlignment="1">
      <alignment horizontal="center" vertical="center"/>
    </xf>
    <xf numFmtId="0" fontId="30" fillId="6" borderId="20" xfId="1" applyFont="1" applyFill="1" applyBorder="1" applyAlignment="1">
      <alignment horizontal="center" vertical="center"/>
    </xf>
    <xf numFmtId="0" fontId="22" fillId="5" borderId="37" xfId="1" applyFont="1" applyFill="1" applyBorder="1" applyAlignment="1">
      <alignment horizontal="center" vertical="center" shrinkToFit="1"/>
    </xf>
    <xf numFmtId="0" fontId="22" fillId="6" borderId="49" xfId="1" applyFont="1" applyFill="1" applyBorder="1" applyAlignment="1">
      <alignment horizontal="center" vertical="center" shrinkToFit="1"/>
    </xf>
    <xf numFmtId="0" fontId="1" fillId="6" borderId="52" xfId="1" applyFill="1" applyBorder="1" applyAlignment="1">
      <alignment horizontal="center" vertical="center" shrinkToFit="1"/>
    </xf>
    <xf numFmtId="0" fontId="1" fillId="6" borderId="66" xfId="1" applyFill="1" applyBorder="1" applyAlignment="1">
      <alignment horizontal="center" vertical="center" shrinkToFit="1"/>
    </xf>
    <xf numFmtId="0" fontId="19" fillId="6" borderId="53" xfId="1" applyFont="1" applyFill="1" applyBorder="1" applyAlignment="1">
      <alignment horizontal="center" vertical="center" shrinkToFit="1"/>
    </xf>
    <xf numFmtId="0" fontId="15" fillId="6" borderId="40" xfId="1" applyFont="1" applyFill="1" applyBorder="1" applyAlignment="1">
      <alignment horizontal="center" vertical="center" shrinkToFit="1"/>
    </xf>
    <xf numFmtId="178" fontId="44" fillId="6" borderId="42" xfId="1" applyNumberFormat="1" applyFont="1" applyFill="1" applyBorder="1" applyAlignment="1">
      <alignment horizontal="left" vertical="center" shrinkToFit="1"/>
    </xf>
    <xf numFmtId="0" fontId="45" fillId="6" borderId="0" xfId="1" applyFont="1" applyFill="1" applyBorder="1" applyAlignment="1">
      <alignment horizontal="left" vertical="center" shrinkToFit="1"/>
    </xf>
    <xf numFmtId="0" fontId="45" fillId="6" borderId="35" xfId="1" applyFont="1" applyFill="1" applyBorder="1" applyAlignment="1">
      <alignment horizontal="left" vertical="center" shrinkToFit="1"/>
    </xf>
    <xf numFmtId="0" fontId="45" fillId="6" borderId="43" xfId="1" applyFont="1" applyFill="1" applyBorder="1" applyAlignment="1">
      <alignment horizontal="left" vertical="center" shrinkToFit="1"/>
    </xf>
    <xf numFmtId="0" fontId="45" fillId="6" borderId="44" xfId="1" applyFont="1" applyFill="1" applyBorder="1" applyAlignment="1">
      <alignment horizontal="left" vertical="center" shrinkToFit="1"/>
    </xf>
    <xf numFmtId="0" fontId="45" fillId="6" borderId="48" xfId="1" applyFont="1" applyFill="1" applyBorder="1" applyAlignment="1">
      <alignment horizontal="left" vertical="center" shrinkToFit="1"/>
    </xf>
    <xf numFmtId="0" fontId="15" fillId="6" borderId="25" xfId="1" applyFont="1" applyFill="1" applyBorder="1" applyAlignment="1">
      <alignment horizontal="center" vertical="center" shrinkToFit="1"/>
    </xf>
    <xf numFmtId="0" fontId="16" fillId="6" borderId="40" xfId="1" applyFont="1" applyFill="1" applyBorder="1" applyAlignment="1">
      <alignment horizontal="center" vertical="center" shrinkToFit="1"/>
    </xf>
    <xf numFmtId="178" fontId="43" fillId="6" borderId="50" xfId="1" applyNumberFormat="1" applyFont="1" applyFill="1" applyBorder="1" applyAlignment="1">
      <alignment horizontal="left" vertical="center" shrinkToFit="1"/>
    </xf>
    <xf numFmtId="0" fontId="43" fillId="6" borderId="52" xfId="1" applyFont="1" applyFill="1" applyBorder="1" applyAlignment="1">
      <alignment horizontal="left" vertical="center" shrinkToFit="1"/>
    </xf>
    <xf numFmtId="0" fontId="43" fillId="6" borderId="51" xfId="1" applyFont="1" applyFill="1" applyBorder="1" applyAlignment="1">
      <alignment horizontal="left" vertical="center" shrinkToFit="1"/>
    </xf>
    <xf numFmtId="0" fontId="43" fillId="6" borderId="43" xfId="1" applyFont="1" applyFill="1" applyBorder="1" applyAlignment="1">
      <alignment horizontal="left" vertical="center" shrinkToFit="1"/>
    </xf>
    <xf numFmtId="0" fontId="43" fillId="6" borderId="44" xfId="1" applyFont="1" applyFill="1" applyBorder="1" applyAlignment="1">
      <alignment horizontal="left" vertical="center" shrinkToFit="1"/>
    </xf>
    <xf numFmtId="0" fontId="43" fillId="6" borderId="48" xfId="1" applyFont="1" applyFill="1" applyBorder="1" applyAlignment="1">
      <alignment horizontal="left" vertical="center" shrinkToFit="1"/>
    </xf>
    <xf numFmtId="0" fontId="16" fillId="6" borderId="25" xfId="1" applyFont="1" applyFill="1" applyBorder="1" applyAlignment="1">
      <alignment horizontal="center" vertical="center" shrinkToFit="1"/>
    </xf>
    <xf numFmtId="0" fontId="31" fillId="6" borderId="62" xfId="1" applyFont="1" applyFill="1" applyBorder="1" applyAlignment="1">
      <alignment horizontal="center" vertical="center"/>
    </xf>
    <xf numFmtId="0" fontId="29" fillId="6" borderId="63" xfId="1" applyFont="1" applyFill="1" applyBorder="1" applyAlignment="1">
      <alignment horizontal="center" vertical="center"/>
    </xf>
    <xf numFmtId="0" fontId="29" fillId="6" borderId="18" xfId="1" applyFont="1" applyFill="1" applyBorder="1" applyAlignment="1">
      <alignment horizontal="center" vertical="center"/>
    </xf>
    <xf numFmtId="0" fontId="29" fillId="6" borderId="20" xfId="1" applyFont="1" applyFill="1" applyBorder="1" applyAlignment="1">
      <alignment horizontal="center" vertical="center"/>
    </xf>
    <xf numFmtId="0" fontId="6" fillId="6" borderId="54" xfId="1" applyFont="1" applyFill="1" applyBorder="1" applyAlignment="1">
      <alignment horizontal="center" vertical="center" shrinkToFit="1"/>
    </xf>
    <xf numFmtId="178" fontId="42" fillId="6" borderId="50" xfId="0" applyNumberFormat="1" applyFont="1" applyFill="1" applyBorder="1" applyAlignment="1">
      <alignment horizontal="left" vertical="center" shrinkToFit="1"/>
    </xf>
    <xf numFmtId="0" fontId="42" fillId="6" borderId="52" xfId="0" applyFont="1" applyFill="1" applyBorder="1" applyAlignment="1">
      <alignment horizontal="left" vertical="center" shrinkToFit="1"/>
    </xf>
    <xf numFmtId="0" fontId="42" fillId="6" borderId="75" xfId="0" applyFont="1" applyFill="1" applyBorder="1" applyAlignment="1">
      <alignment horizontal="left" vertical="center" shrinkToFit="1"/>
    </xf>
    <xf numFmtId="0" fontId="42" fillId="6" borderId="43" xfId="0" applyFont="1" applyFill="1" applyBorder="1" applyAlignment="1">
      <alignment horizontal="left" vertical="center" shrinkToFit="1"/>
    </xf>
    <xf numFmtId="0" fontId="42" fillId="6" borderId="44" xfId="0" applyFont="1" applyFill="1" applyBorder="1" applyAlignment="1">
      <alignment horizontal="left" vertical="center" shrinkToFit="1"/>
    </xf>
    <xf numFmtId="0" fontId="42" fillId="6" borderId="58" xfId="0" applyFont="1" applyFill="1" applyBorder="1" applyAlignment="1">
      <alignment horizontal="left" vertical="center" shrinkToFit="1"/>
    </xf>
    <xf numFmtId="0" fontId="17" fillId="2" borderId="26" xfId="0" applyFont="1" applyFill="1" applyBorder="1" applyAlignment="1">
      <alignment horizontal="center" vertical="center" shrinkToFit="1"/>
    </xf>
    <xf numFmtId="0" fontId="32" fillId="6" borderId="62" xfId="1" applyFont="1" applyFill="1" applyBorder="1" applyAlignment="1">
      <alignment horizontal="center" vertical="center"/>
    </xf>
    <xf numFmtId="0" fontId="33" fillId="6" borderId="63" xfId="1" applyFont="1" applyFill="1" applyBorder="1" applyAlignment="1">
      <alignment horizontal="center" vertical="center"/>
    </xf>
    <xf numFmtId="0" fontId="33" fillId="6" borderId="18" xfId="1" applyFont="1" applyFill="1" applyBorder="1" applyAlignment="1">
      <alignment horizontal="center" vertical="center"/>
    </xf>
    <xf numFmtId="0" fontId="33" fillId="6" borderId="20" xfId="1" applyFont="1" applyFill="1" applyBorder="1" applyAlignment="1">
      <alignment horizontal="center" vertical="center"/>
    </xf>
    <xf numFmtId="0" fontId="12" fillId="6" borderId="62" xfId="1" applyFont="1" applyFill="1" applyBorder="1" applyAlignment="1">
      <alignment horizontal="center" vertical="center" shrinkToFit="1"/>
    </xf>
    <xf numFmtId="0" fontId="12" fillId="6" borderId="63" xfId="1" applyFont="1" applyFill="1" applyBorder="1" applyAlignment="1">
      <alignment horizontal="center" vertical="center" shrinkToFit="1"/>
    </xf>
    <xf numFmtId="0" fontId="12" fillId="6" borderId="18" xfId="1" applyFont="1" applyFill="1" applyBorder="1" applyAlignment="1">
      <alignment horizontal="center" vertical="center" shrinkToFit="1"/>
    </xf>
    <xf numFmtId="0" fontId="12" fillId="6" borderId="20" xfId="1" applyFont="1" applyFill="1" applyBorder="1" applyAlignment="1">
      <alignment horizontal="center" vertical="center" shrinkToFit="1"/>
    </xf>
    <xf numFmtId="0" fontId="25" fillId="6" borderId="62" xfId="1" applyFont="1" applyFill="1" applyBorder="1" applyAlignment="1" applyProtection="1">
      <alignment horizontal="center" vertical="center" shrinkToFit="1"/>
      <protection hidden="1"/>
    </xf>
    <xf numFmtId="0" fontId="25" fillId="6" borderId="63" xfId="1" applyFont="1" applyFill="1" applyBorder="1" applyAlignment="1" applyProtection="1">
      <alignment horizontal="center" vertical="center" shrinkToFit="1"/>
      <protection hidden="1"/>
    </xf>
    <xf numFmtId="0" fontId="25" fillId="6" borderId="18" xfId="1" applyFont="1" applyFill="1" applyBorder="1" applyAlignment="1" applyProtection="1">
      <alignment horizontal="center" vertical="center" shrinkToFit="1"/>
      <protection hidden="1"/>
    </xf>
    <xf numFmtId="0" fontId="25" fillId="6" borderId="20" xfId="1" applyFont="1" applyFill="1" applyBorder="1" applyAlignment="1" applyProtection="1">
      <alignment horizontal="center" vertical="center" shrinkToFit="1"/>
      <protection hidden="1"/>
    </xf>
    <xf numFmtId="0" fontId="13" fillId="6" borderId="0" xfId="1" applyFont="1" applyFill="1" applyBorder="1" applyAlignment="1">
      <alignment horizontal="center" vertical="center" shrinkToFit="1"/>
    </xf>
    <xf numFmtId="0" fontId="1" fillId="6" borderId="0" xfId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 shrinkToFit="1"/>
    </xf>
    <xf numFmtId="0" fontId="9" fillId="6" borderId="57" xfId="1" applyFont="1" applyFill="1" applyBorder="1" applyAlignment="1">
      <alignment horizontal="center" vertical="center" shrinkToFit="1"/>
    </xf>
    <xf numFmtId="0" fontId="9" fillId="6" borderId="55" xfId="1" applyFont="1" applyFill="1" applyBorder="1" applyAlignment="1">
      <alignment horizontal="center" vertical="center" shrinkToFit="1"/>
    </xf>
    <xf numFmtId="0" fontId="12" fillId="6" borderId="0" xfId="1" applyFont="1" applyFill="1" applyBorder="1" applyAlignment="1">
      <alignment vertical="center" shrinkToFit="1"/>
    </xf>
    <xf numFmtId="0" fontId="1" fillId="6" borderId="34" xfId="1" applyFont="1" applyFill="1" applyBorder="1" applyAlignment="1">
      <alignment vertical="center" shrinkToFit="1"/>
    </xf>
    <xf numFmtId="176" fontId="28" fillId="0" borderId="25" xfId="1" applyNumberFormat="1" applyFont="1" applyFill="1" applyBorder="1" applyAlignment="1">
      <alignment horizontal="center" vertical="center" wrapText="1" shrinkToFit="1"/>
    </xf>
    <xf numFmtId="176" fontId="26" fillId="0" borderId="25" xfId="1" applyNumberFormat="1" applyFont="1" applyFill="1" applyBorder="1" applyAlignment="1">
      <alignment horizontal="center" vertical="center" wrapText="1" shrinkToFit="1"/>
    </xf>
    <xf numFmtId="176" fontId="1" fillId="0" borderId="0" xfId="1" applyNumberFormat="1" applyFont="1" applyFill="1" applyBorder="1" applyAlignment="1">
      <alignment horizontal="center" vertical="center" wrapText="1" shrinkToFit="1"/>
    </xf>
    <xf numFmtId="176" fontId="28" fillId="0" borderId="72" xfId="1" applyNumberFormat="1" applyFont="1" applyFill="1" applyBorder="1" applyAlignment="1">
      <alignment horizontal="center" vertical="center" wrapText="1" shrinkToFit="1"/>
    </xf>
    <xf numFmtId="176" fontId="28" fillId="0" borderId="66" xfId="1" applyNumberFormat="1" applyFont="1" applyFill="1" applyBorder="1" applyAlignment="1">
      <alignment horizontal="center" vertical="center" wrapText="1" shrinkToFit="1"/>
    </xf>
    <xf numFmtId="176" fontId="28" fillId="0" borderId="73" xfId="1" applyNumberFormat="1" applyFont="1" applyFill="1" applyBorder="1" applyAlignment="1">
      <alignment horizontal="center" vertical="center" wrapText="1" shrinkToFit="1"/>
    </xf>
    <xf numFmtId="176" fontId="28" fillId="0" borderId="43" xfId="1" applyNumberFormat="1" applyFont="1" applyFill="1" applyBorder="1" applyAlignment="1">
      <alignment horizontal="center" vertical="center" wrapText="1" shrinkToFit="1"/>
    </xf>
    <xf numFmtId="176" fontId="28" fillId="0" borderId="44" xfId="1" applyNumberFormat="1" applyFont="1" applyFill="1" applyBorder="1" applyAlignment="1">
      <alignment horizontal="center" vertical="center" wrapText="1" shrinkToFit="1"/>
    </xf>
    <xf numFmtId="176" fontId="28" fillId="0" borderId="58" xfId="1" applyNumberFormat="1" applyFont="1" applyFill="1" applyBorder="1" applyAlignment="1">
      <alignment horizontal="center" vertical="center" wrapText="1" shrinkToFit="1"/>
    </xf>
    <xf numFmtId="0" fontId="14" fillId="3" borderId="1" xfId="1" applyFont="1" applyFill="1" applyBorder="1" applyAlignment="1" applyProtection="1">
      <alignment horizontal="center" vertical="center" wrapText="1" shrinkToFit="1"/>
    </xf>
    <xf numFmtId="0" fontId="26" fillId="6" borderId="70" xfId="1" applyFont="1" applyFill="1" applyBorder="1" applyAlignment="1">
      <alignment horizontal="center" vertical="center" wrapText="1"/>
    </xf>
    <xf numFmtId="0" fontId="26" fillId="6" borderId="74" xfId="1" applyFont="1" applyFill="1" applyBorder="1" applyAlignment="1">
      <alignment horizontal="center" vertical="center" wrapText="1"/>
    </xf>
    <xf numFmtId="0" fontId="26" fillId="6" borderId="16" xfId="1" applyFont="1" applyFill="1" applyBorder="1" applyAlignment="1">
      <alignment horizontal="center" vertical="center" wrapText="1"/>
    </xf>
    <xf numFmtId="176" fontId="26" fillId="0" borderId="72" xfId="1" applyNumberFormat="1" applyFont="1" applyFill="1" applyBorder="1" applyAlignment="1">
      <alignment horizontal="center" vertical="center" wrapText="1" shrinkToFit="1"/>
    </xf>
    <xf numFmtId="176" fontId="26" fillId="0" borderId="66" xfId="1" applyNumberFormat="1" applyFont="1" applyFill="1" applyBorder="1" applyAlignment="1">
      <alignment horizontal="center" vertical="center" wrapText="1" shrinkToFit="1"/>
    </xf>
    <xf numFmtId="176" fontId="26" fillId="0" borderId="71" xfId="1" applyNumberFormat="1" applyFont="1" applyFill="1" applyBorder="1" applyAlignment="1">
      <alignment horizontal="center" vertical="center" wrapText="1" shrinkToFit="1"/>
    </xf>
    <xf numFmtId="176" fontId="26" fillId="0" borderId="43" xfId="1" applyNumberFormat="1" applyFont="1" applyFill="1" applyBorder="1" applyAlignment="1">
      <alignment horizontal="center" vertical="center" wrapText="1" shrinkToFit="1"/>
    </xf>
    <xf numFmtId="176" fontId="26" fillId="0" borderId="44" xfId="1" applyNumberFormat="1" applyFont="1" applyFill="1" applyBorder="1" applyAlignment="1">
      <alignment horizontal="center" vertical="center" wrapText="1" shrinkToFit="1"/>
    </xf>
    <xf numFmtId="176" fontId="26" fillId="0" borderId="48" xfId="1" applyNumberFormat="1" applyFont="1" applyFill="1" applyBorder="1" applyAlignment="1">
      <alignment horizontal="center" vertical="center" wrapText="1" shrinkToFit="1"/>
    </xf>
    <xf numFmtId="176" fontId="28" fillId="6" borderId="25" xfId="1" applyNumberFormat="1" applyFont="1" applyFill="1" applyBorder="1" applyAlignment="1">
      <alignment horizontal="center" vertical="center" wrapText="1" shrinkToFit="1"/>
    </xf>
    <xf numFmtId="176" fontId="26" fillId="6" borderId="25" xfId="1" applyNumberFormat="1" applyFont="1" applyFill="1" applyBorder="1" applyAlignment="1">
      <alignment horizontal="center" vertical="center" wrapText="1" shrinkToFit="1"/>
    </xf>
    <xf numFmtId="176" fontId="26" fillId="6" borderId="72" xfId="1" applyNumberFormat="1" applyFont="1" applyFill="1" applyBorder="1" applyAlignment="1">
      <alignment horizontal="center" vertical="center" wrapText="1" shrinkToFit="1"/>
    </xf>
    <xf numFmtId="176" fontId="26" fillId="6" borderId="66" xfId="1" applyNumberFormat="1" applyFont="1" applyFill="1" applyBorder="1" applyAlignment="1">
      <alignment horizontal="center" vertical="center" wrapText="1" shrinkToFit="1"/>
    </xf>
    <xf numFmtId="176" fontId="26" fillId="6" borderId="71" xfId="1" applyNumberFormat="1" applyFont="1" applyFill="1" applyBorder="1" applyAlignment="1">
      <alignment horizontal="center" vertical="center" wrapText="1" shrinkToFit="1"/>
    </xf>
    <xf numFmtId="176" fontId="26" fillId="6" borderId="43" xfId="1" applyNumberFormat="1" applyFont="1" applyFill="1" applyBorder="1" applyAlignment="1">
      <alignment horizontal="center" vertical="center" wrapText="1" shrinkToFit="1"/>
    </xf>
    <xf numFmtId="176" fontId="26" fillId="6" borderId="44" xfId="1" applyNumberFormat="1" applyFont="1" applyFill="1" applyBorder="1" applyAlignment="1">
      <alignment horizontal="center" vertical="center" wrapText="1" shrinkToFit="1"/>
    </xf>
    <xf numFmtId="176" fontId="26" fillId="6" borderId="48" xfId="1" applyNumberFormat="1" applyFont="1" applyFill="1" applyBorder="1" applyAlignment="1">
      <alignment horizontal="center" vertical="center" wrapText="1" shrinkToFit="1"/>
    </xf>
    <xf numFmtId="49" fontId="1" fillId="0" borderId="0" xfId="1" applyNumberFormat="1" applyFill="1" applyBorder="1" applyAlignment="1">
      <alignment horizontal="right" vertical="center" wrapText="1"/>
    </xf>
    <xf numFmtId="49" fontId="1" fillId="0" borderId="0" xfId="1" applyNumberFormat="1" applyFont="1" applyFill="1" applyBorder="1" applyAlignment="1">
      <alignment horizontal="right" vertical="center" wrapText="1"/>
    </xf>
    <xf numFmtId="176" fontId="1" fillId="0" borderId="41" xfId="1" applyNumberFormat="1" applyFill="1" applyBorder="1" applyAlignment="1">
      <alignment horizontal="center" vertical="center" wrapText="1" shrinkToFit="1"/>
    </xf>
    <xf numFmtId="176" fontId="1" fillId="0" borderId="25" xfId="1" applyNumberFormat="1" applyFill="1" applyBorder="1" applyAlignment="1">
      <alignment horizontal="center" vertical="center" wrapText="1" shrinkToFit="1"/>
    </xf>
    <xf numFmtId="176" fontId="1" fillId="0" borderId="40" xfId="1" applyNumberFormat="1" applyFill="1" applyBorder="1" applyAlignment="1">
      <alignment horizontal="center" vertical="center" wrapText="1" shrinkToFit="1"/>
    </xf>
    <xf numFmtId="176" fontId="1" fillId="0" borderId="51" xfId="1" applyNumberFormat="1" applyFill="1" applyBorder="1" applyAlignment="1">
      <alignment horizontal="center" vertical="center" wrapText="1" shrinkToFit="1"/>
    </xf>
    <xf numFmtId="176" fontId="1" fillId="0" borderId="53" xfId="1" applyNumberFormat="1" applyFill="1" applyBorder="1" applyAlignment="1">
      <alignment horizontal="center" vertical="center" wrapText="1" shrinkToFit="1"/>
    </xf>
    <xf numFmtId="176" fontId="1" fillId="0" borderId="50" xfId="1" applyNumberFormat="1" applyFill="1" applyBorder="1" applyAlignment="1">
      <alignment horizontal="center" vertical="center" wrapText="1" shrinkToFit="1"/>
    </xf>
    <xf numFmtId="0" fontId="14" fillId="0" borderId="36" xfId="1" applyFont="1" applyFill="1" applyBorder="1" applyAlignment="1" applyProtection="1">
      <alignment horizontal="center" vertical="center" wrapText="1" shrinkToFit="1"/>
    </xf>
    <xf numFmtId="0" fontId="14" fillId="0" borderId="1" xfId="1" applyFont="1" applyFill="1" applyBorder="1" applyAlignment="1" applyProtection="1">
      <alignment horizontal="center" vertical="center" wrapText="1" shrinkToFit="1"/>
    </xf>
    <xf numFmtId="0" fontId="14" fillId="0" borderId="26" xfId="1" applyFont="1" applyFill="1" applyBorder="1" applyAlignment="1" applyProtection="1">
      <alignment horizontal="center" vertical="center" wrapText="1" shrinkToFit="1"/>
    </xf>
    <xf numFmtId="0" fontId="14" fillId="0" borderId="16" xfId="1" applyFont="1" applyFill="1" applyBorder="1" applyAlignment="1" applyProtection="1">
      <alignment horizontal="center" vertical="center" wrapText="1" shrinkToFit="1"/>
    </xf>
    <xf numFmtId="0" fontId="14" fillId="0" borderId="2" xfId="1" applyFont="1" applyFill="1" applyBorder="1" applyAlignment="1" applyProtection="1">
      <alignment horizontal="center" vertical="center" wrapText="1" shrinkToFit="1"/>
    </xf>
    <xf numFmtId="0" fontId="14" fillId="0" borderId="14" xfId="1" applyFont="1" applyFill="1" applyBorder="1" applyAlignment="1" applyProtection="1">
      <alignment horizontal="center" vertical="center" wrapText="1" shrinkToFit="1"/>
    </xf>
    <xf numFmtId="176" fontId="26" fillId="0" borderId="25" xfId="1" applyNumberFormat="1" applyFont="1" applyFill="1" applyBorder="1" applyAlignment="1">
      <alignment horizontal="center" vertical="center" shrinkToFit="1"/>
    </xf>
    <xf numFmtId="176" fontId="1" fillId="0" borderId="48" xfId="1" applyNumberFormat="1" applyFill="1" applyBorder="1" applyAlignment="1">
      <alignment horizontal="center" vertical="center" wrapText="1" shrinkToFit="1"/>
    </xf>
    <xf numFmtId="176" fontId="1" fillId="0" borderId="54" xfId="1" applyNumberFormat="1" applyFill="1" applyBorder="1" applyAlignment="1">
      <alignment horizontal="center" vertical="center" wrapText="1" shrinkToFit="1"/>
    </xf>
    <xf numFmtId="176" fontId="1" fillId="0" borderId="43" xfId="1" applyNumberFormat="1" applyFill="1" applyBorder="1" applyAlignment="1">
      <alignment horizontal="center" vertical="center" wrapText="1" shrinkToFit="1"/>
    </xf>
    <xf numFmtId="0" fontId="14" fillId="0" borderId="20" xfId="1" applyFont="1" applyFill="1" applyBorder="1" applyAlignment="1" applyProtection="1">
      <alignment horizontal="center" vertical="center" wrapText="1" shrinkToFit="1"/>
    </xf>
    <xf numFmtId="0" fontId="14" fillId="0" borderId="3" xfId="1" applyFont="1" applyFill="1" applyBorder="1" applyAlignment="1" applyProtection="1">
      <alignment horizontal="center" vertical="center" wrapText="1" shrinkToFit="1"/>
    </xf>
    <xf numFmtId="0" fontId="14" fillId="0" borderId="18" xfId="1" applyFont="1" applyFill="1" applyBorder="1" applyAlignment="1" applyProtection="1">
      <alignment horizontal="center" vertical="center" wrapText="1" shrinkToFit="1"/>
    </xf>
    <xf numFmtId="176" fontId="1" fillId="6" borderId="48" xfId="1" applyNumberFormat="1" applyFill="1" applyBorder="1" applyAlignment="1">
      <alignment horizontal="center" vertical="center" wrapText="1" shrinkToFit="1"/>
    </xf>
    <xf numFmtId="176" fontId="1" fillId="6" borderId="54" xfId="1" applyNumberFormat="1" applyFill="1" applyBorder="1" applyAlignment="1">
      <alignment horizontal="center" vertical="center" wrapText="1" shrinkToFit="1"/>
    </xf>
    <xf numFmtId="176" fontId="1" fillId="6" borderId="43" xfId="1" applyNumberFormat="1" applyFill="1" applyBorder="1" applyAlignment="1">
      <alignment horizontal="center" vertical="center" wrapText="1" shrinkToFit="1"/>
    </xf>
    <xf numFmtId="176" fontId="1" fillId="6" borderId="51" xfId="1" applyNumberFormat="1" applyFill="1" applyBorder="1" applyAlignment="1">
      <alignment horizontal="center" vertical="center" wrapText="1" shrinkToFit="1"/>
    </xf>
    <xf numFmtId="176" fontId="1" fillId="6" borderId="53" xfId="1" applyNumberFormat="1" applyFill="1" applyBorder="1" applyAlignment="1">
      <alignment horizontal="center" vertical="center" wrapText="1" shrinkToFit="1"/>
    </xf>
    <xf numFmtId="176" fontId="1" fillId="6" borderId="50" xfId="1" applyNumberFormat="1" applyFill="1" applyBorder="1" applyAlignment="1">
      <alignment horizontal="center" vertical="center" wrapText="1" shrinkToFit="1"/>
    </xf>
    <xf numFmtId="176" fontId="1" fillId="6" borderId="41" xfId="1" applyNumberFormat="1" applyFill="1" applyBorder="1" applyAlignment="1">
      <alignment horizontal="center" vertical="center" wrapText="1" shrinkToFit="1"/>
    </xf>
    <xf numFmtId="176" fontId="1" fillId="6" borderId="25" xfId="1" applyNumberFormat="1" applyFill="1" applyBorder="1" applyAlignment="1">
      <alignment horizontal="center" vertical="center" wrapText="1" shrinkToFit="1"/>
    </xf>
    <xf numFmtId="176" fontId="1" fillId="6" borderId="40" xfId="1" applyNumberForma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12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96"/>
  <sheetViews>
    <sheetView tabSelected="1" view="pageBreakPreview" zoomScaleNormal="100" zoomScaleSheetLayoutView="100" workbookViewId="0">
      <selection activeCell="H40" sqref="H40:AU41"/>
    </sheetView>
  </sheetViews>
  <sheetFormatPr defaultColWidth="1.875" defaultRowHeight="13.5"/>
  <cols>
    <col min="1" max="1" width="1" style="1" customWidth="1"/>
    <col min="2" max="37" width="1.875" style="1" customWidth="1"/>
    <col min="38" max="43" width="2" style="1" customWidth="1"/>
    <col min="44" max="44" width="2.375" style="1" customWidth="1"/>
    <col min="45" max="45" width="2" style="1" customWidth="1"/>
    <col min="46" max="47" width="2.125" style="1" customWidth="1"/>
    <col min="48" max="48" width="0.75" style="1" customWidth="1"/>
    <col min="49" max="49" width="1.875" style="1"/>
    <col min="50" max="51" width="4.125" style="1" customWidth="1"/>
    <col min="52" max="52" width="8.625" style="1" bestFit="1" customWidth="1"/>
    <col min="53" max="53" width="1.875" style="1"/>
    <col min="54" max="54" width="3.375" style="1" bestFit="1" customWidth="1"/>
    <col min="55" max="55" width="5.25" style="1" bestFit="1" customWidth="1"/>
    <col min="56" max="56" width="9" style="1" bestFit="1" customWidth="1"/>
    <col min="57" max="57" width="8.375" style="1" bestFit="1" customWidth="1"/>
    <col min="58" max="58" width="8.375" style="1" customWidth="1"/>
    <col min="59" max="16384" width="1.875" style="1"/>
  </cols>
  <sheetData>
    <row r="1" spans="2:58" ht="12" customHeight="1" thickBot="1"/>
    <row r="2" spans="2:58" ht="12.75" customHeight="1" thickBot="1">
      <c r="K2" s="142" t="s">
        <v>1</v>
      </c>
      <c r="L2" s="143"/>
      <c r="M2" s="144"/>
      <c r="N2" s="148" t="s">
        <v>0</v>
      </c>
      <c r="O2" s="149"/>
      <c r="P2" s="2"/>
      <c r="Q2" s="151" t="s">
        <v>103</v>
      </c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2" t="s">
        <v>2</v>
      </c>
      <c r="AC2" s="153"/>
      <c r="AD2" s="153"/>
      <c r="AE2" s="153"/>
      <c r="AF2" s="3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</row>
    <row r="3" spans="2:58" ht="12.75" customHeight="1" thickBot="1">
      <c r="K3" s="145"/>
      <c r="L3" s="146"/>
      <c r="M3" s="147"/>
      <c r="N3" s="150"/>
      <c r="O3" s="149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2"/>
      <c r="AC3" s="153"/>
      <c r="AD3" s="153"/>
      <c r="AE3" s="153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</row>
    <row r="4" spans="2:58" ht="12.75" customHeight="1">
      <c r="B4" s="184" t="s">
        <v>66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67"/>
      <c r="AL4" s="67"/>
      <c r="AM4" s="67"/>
      <c r="AN4" s="67"/>
      <c r="AO4" s="67"/>
      <c r="AP4" s="67"/>
      <c r="AQ4" s="67"/>
      <c r="AR4" s="67"/>
      <c r="AS4" s="67"/>
    </row>
    <row r="5" spans="2:58" ht="12.75" customHeight="1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6"/>
      <c r="AL5" s="6"/>
      <c r="AM5" s="6"/>
      <c r="AN5" s="6"/>
      <c r="AO5" s="6"/>
      <c r="AP5" s="6"/>
      <c r="AQ5" s="6"/>
      <c r="AR5" s="6"/>
      <c r="AS5" s="6"/>
      <c r="AX5" s="1" t="s">
        <v>3</v>
      </c>
    </row>
    <row r="6" spans="2:58" ht="9" customHeight="1">
      <c r="B6" s="155" t="str">
        <f>IF(ISBLANK(K2),"",K2)</f>
        <v>Ａ</v>
      </c>
      <c r="C6" s="156"/>
      <c r="D6" s="156"/>
      <c r="E6" s="161" t="s">
        <v>0</v>
      </c>
      <c r="F6" s="161"/>
      <c r="G6" s="162"/>
      <c r="H6" s="167" t="str">
        <f>C9</f>
        <v>ＦＣ片岡</v>
      </c>
      <c r="I6" s="168"/>
      <c r="J6" s="168"/>
      <c r="K6" s="168"/>
      <c r="L6" s="169"/>
      <c r="M6" s="167" t="str">
        <f>C11</f>
        <v>城山ＦＣ</v>
      </c>
      <c r="N6" s="176"/>
      <c r="O6" s="176"/>
      <c r="P6" s="176"/>
      <c r="Q6" s="177"/>
      <c r="R6" s="167" t="str">
        <f>C13</f>
        <v>ＦＣ滝川</v>
      </c>
      <c r="S6" s="176"/>
      <c r="T6" s="176"/>
      <c r="U6" s="176"/>
      <c r="V6" s="177"/>
      <c r="W6" s="167" t="str">
        <f>C15</f>
        <v>ＦＣ中川</v>
      </c>
      <c r="X6" s="176"/>
      <c r="Y6" s="176"/>
      <c r="Z6" s="176"/>
      <c r="AA6" s="177"/>
      <c r="AB6" s="167" t="str">
        <f>C17</f>
        <v>ＦＣ京ケ島</v>
      </c>
      <c r="AC6" s="176"/>
      <c r="AD6" s="176"/>
      <c r="AE6" s="176"/>
      <c r="AF6" s="177"/>
      <c r="AG6" s="211" t="str">
        <f>C19</f>
        <v>ＦＣブルーストライカーズ</v>
      </c>
      <c r="AH6" s="212"/>
      <c r="AI6" s="212"/>
      <c r="AJ6" s="212"/>
      <c r="AK6" s="213"/>
      <c r="AL6" s="199" t="s">
        <v>4</v>
      </c>
      <c r="AM6" s="200"/>
      <c r="AN6" s="199" t="s">
        <v>5</v>
      </c>
      <c r="AO6" s="200"/>
      <c r="AP6" s="199" t="s">
        <v>6</v>
      </c>
      <c r="AQ6" s="200"/>
      <c r="AR6" s="204" t="s">
        <v>7</v>
      </c>
      <c r="AS6" s="205"/>
      <c r="AT6" s="199" t="s">
        <v>8</v>
      </c>
      <c r="AU6" s="200"/>
      <c r="AV6" s="210"/>
      <c r="AX6" s="186" t="s">
        <v>9</v>
      </c>
      <c r="AY6" s="186" t="s">
        <v>10</v>
      </c>
      <c r="AZ6" s="186" t="s">
        <v>8</v>
      </c>
      <c r="BD6" s="189"/>
    </row>
    <row r="7" spans="2:58" ht="9" customHeight="1">
      <c r="B7" s="157"/>
      <c r="C7" s="158"/>
      <c r="D7" s="158"/>
      <c r="E7" s="163"/>
      <c r="F7" s="163"/>
      <c r="G7" s="164"/>
      <c r="H7" s="170"/>
      <c r="I7" s="171"/>
      <c r="J7" s="171"/>
      <c r="K7" s="171"/>
      <c r="L7" s="172"/>
      <c r="M7" s="178"/>
      <c r="N7" s="179"/>
      <c r="O7" s="179"/>
      <c r="P7" s="179"/>
      <c r="Q7" s="180"/>
      <c r="R7" s="178"/>
      <c r="S7" s="179"/>
      <c r="T7" s="179"/>
      <c r="U7" s="179"/>
      <c r="V7" s="180"/>
      <c r="W7" s="178"/>
      <c r="X7" s="179"/>
      <c r="Y7" s="179"/>
      <c r="Z7" s="179"/>
      <c r="AA7" s="180"/>
      <c r="AB7" s="178"/>
      <c r="AC7" s="179"/>
      <c r="AD7" s="179"/>
      <c r="AE7" s="179"/>
      <c r="AF7" s="180"/>
      <c r="AG7" s="214"/>
      <c r="AH7" s="215"/>
      <c r="AI7" s="215"/>
      <c r="AJ7" s="215"/>
      <c r="AK7" s="216"/>
      <c r="AL7" s="201"/>
      <c r="AM7" s="202"/>
      <c r="AN7" s="201"/>
      <c r="AO7" s="202"/>
      <c r="AP7" s="201"/>
      <c r="AQ7" s="202"/>
      <c r="AR7" s="206"/>
      <c r="AS7" s="207"/>
      <c r="AT7" s="201"/>
      <c r="AU7" s="202"/>
      <c r="AV7" s="210"/>
      <c r="AX7" s="187"/>
      <c r="AY7" s="187"/>
      <c r="AZ7" s="187"/>
      <c r="BD7" s="189"/>
    </row>
    <row r="8" spans="2:58" ht="9" customHeight="1">
      <c r="B8" s="159"/>
      <c r="C8" s="160"/>
      <c r="D8" s="160"/>
      <c r="E8" s="165"/>
      <c r="F8" s="165"/>
      <c r="G8" s="166"/>
      <c r="H8" s="173"/>
      <c r="I8" s="174"/>
      <c r="J8" s="174"/>
      <c r="K8" s="174"/>
      <c r="L8" s="175"/>
      <c r="M8" s="181"/>
      <c r="N8" s="182"/>
      <c r="O8" s="182"/>
      <c r="P8" s="182"/>
      <c r="Q8" s="183"/>
      <c r="R8" s="181"/>
      <c r="S8" s="182"/>
      <c r="T8" s="182"/>
      <c r="U8" s="182"/>
      <c r="V8" s="183"/>
      <c r="W8" s="181"/>
      <c r="X8" s="182"/>
      <c r="Y8" s="182"/>
      <c r="Z8" s="182"/>
      <c r="AA8" s="183"/>
      <c r="AB8" s="181"/>
      <c r="AC8" s="182"/>
      <c r="AD8" s="182"/>
      <c r="AE8" s="182"/>
      <c r="AF8" s="183"/>
      <c r="AG8" s="217"/>
      <c r="AH8" s="218"/>
      <c r="AI8" s="218"/>
      <c r="AJ8" s="218"/>
      <c r="AK8" s="219"/>
      <c r="AL8" s="191"/>
      <c r="AM8" s="203"/>
      <c r="AN8" s="191"/>
      <c r="AO8" s="203"/>
      <c r="AP8" s="191"/>
      <c r="AQ8" s="203"/>
      <c r="AR8" s="208"/>
      <c r="AS8" s="209"/>
      <c r="AT8" s="191"/>
      <c r="AU8" s="203"/>
      <c r="AV8" s="210"/>
      <c r="AX8" s="188"/>
      <c r="AY8" s="188"/>
      <c r="AZ8" s="188"/>
      <c r="BD8" s="190"/>
    </row>
    <row r="9" spans="2:58" ht="10.5" customHeight="1" thickBot="1">
      <c r="B9" s="191">
        <v>1</v>
      </c>
      <c r="C9" s="192" t="s">
        <v>57</v>
      </c>
      <c r="D9" s="192"/>
      <c r="E9" s="192"/>
      <c r="F9" s="192"/>
      <c r="G9" s="192"/>
      <c r="H9" s="193"/>
      <c r="I9" s="194"/>
      <c r="J9" s="194"/>
      <c r="K9" s="194"/>
      <c r="L9" s="195"/>
      <c r="M9" s="113">
        <v>6</v>
      </c>
      <c r="N9" s="114"/>
      <c r="O9" s="107" t="s">
        <v>117</v>
      </c>
      <c r="P9" s="114">
        <v>0</v>
      </c>
      <c r="Q9" s="117"/>
      <c r="R9" s="113">
        <v>7</v>
      </c>
      <c r="S9" s="114"/>
      <c r="T9" s="107" t="s">
        <v>117</v>
      </c>
      <c r="U9" s="114">
        <v>1</v>
      </c>
      <c r="V9" s="117"/>
      <c r="W9" s="113">
        <v>1</v>
      </c>
      <c r="X9" s="114"/>
      <c r="Y9" s="7" t="s">
        <v>120</v>
      </c>
      <c r="Z9" s="114">
        <v>4</v>
      </c>
      <c r="AA9" s="117"/>
      <c r="AB9" s="113">
        <v>20</v>
      </c>
      <c r="AC9" s="114"/>
      <c r="AD9" s="107" t="s">
        <v>118</v>
      </c>
      <c r="AE9" s="114">
        <v>0</v>
      </c>
      <c r="AF9" s="117"/>
      <c r="AG9" s="113">
        <v>4</v>
      </c>
      <c r="AH9" s="114"/>
      <c r="AI9" s="107" t="s">
        <v>148</v>
      </c>
      <c r="AJ9" s="114">
        <v>2</v>
      </c>
      <c r="AK9" s="117"/>
      <c r="AL9" s="224">
        <v>12</v>
      </c>
      <c r="AM9" s="225"/>
      <c r="AN9" s="224">
        <f>SUM(M9,R9,W9,AB9,AG9)</f>
        <v>38</v>
      </c>
      <c r="AO9" s="225"/>
      <c r="AP9" s="228">
        <f>SUM(P9,U9,Z9,AE9,AJ9)</f>
        <v>7</v>
      </c>
      <c r="AQ9" s="229"/>
      <c r="AR9" s="224">
        <f>SUM(AN9-AP9)</f>
        <v>31</v>
      </c>
      <c r="AS9" s="225"/>
      <c r="AT9" s="230">
        <v>2</v>
      </c>
      <c r="AU9" s="230"/>
      <c r="AV9" s="222">
        <f>IF(ISBLANK(O46),"",AL9*10000+AR9*100+AN9)</f>
        <v>123138</v>
      </c>
      <c r="AX9" s="223">
        <f>COUNTIF(H9:AK10,"○")</f>
        <v>4</v>
      </c>
      <c r="AY9" s="223">
        <f>COUNTIF(H9:AK10,"△")</f>
        <v>0</v>
      </c>
      <c r="AZ9" s="223">
        <f>SUM(AL9*10000+AR9*100+AN9)</f>
        <v>123138</v>
      </c>
      <c r="BC9" s="220"/>
      <c r="BD9" s="220"/>
      <c r="BE9" s="220"/>
      <c r="BF9" s="220"/>
    </row>
    <row r="10" spans="2:58" ht="10.5" customHeight="1">
      <c r="B10" s="110"/>
      <c r="C10" s="112"/>
      <c r="D10" s="112"/>
      <c r="E10" s="112"/>
      <c r="F10" s="112"/>
      <c r="G10" s="112"/>
      <c r="H10" s="196"/>
      <c r="I10" s="197"/>
      <c r="J10" s="197"/>
      <c r="K10" s="197"/>
      <c r="L10" s="198"/>
      <c r="M10" s="115"/>
      <c r="N10" s="116"/>
      <c r="O10" s="8"/>
      <c r="P10" s="116"/>
      <c r="Q10" s="118"/>
      <c r="R10" s="115"/>
      <c r="S10" s="116"/>
      <c r="T10" s="8"/>
      <c r="U10" s="116"/>
      <c r="V10" s="118"/>
      <c r="W10" s="115"/>
      <c r="X10" s="116"/>
      <c r="Y10" s="8"/>
      <c r="Z10" s="116"/>
      <c r="AA10" s="118"/>
      <c r="AB10" s="115"/>
      <c r="AC10" s="116"/>
      <c r="AD10" s="8"/>
      <c r="AE10" s="116"/>
      <c r="AF10" s="118"/>
      <c r="AG10" s="115"/>
      <c r="AH10" s="116"/>
      <c r="AI10" s="8"/>
      <c r="AJ10" s="116"/>
      <c r="AK10" s="118"/>
      <c r="AL10" s="226"/>
      <c r="AM10" s="227"/>
      <c r="AN10" s="226"/>
      <c r="AO10" s="227"/>
      <c r="AP10" s="226"/>
      <c r="AQ10" s="227"/>
      <c r="AR10" s="226"/>
      <c r="AS10" s="227"/>
      <c r="AT10" s="230"/>
      <c r="AU10" s="230"/>
      <c r="AV10" s="222"/>
      <c r="AX10" s="223"/>
      <c r="AY10" s="223"/>
      <c r="AZ10" s="223"/>
      <c r="BC10" s="220"/>
      <c r="BD10" s="220"/>
      <c r="BE10" s="220"/>
      <c r="BF10" s="220"/>
    </row>
    <row r="11" spans="2:58" ht="10.5" customHeight="1" thickBot="1">
      <c r="B11" s="110">
        <v>2</v>
      </c>
      <c r="C11" s="111" t="s">
        <v>58</v>
      </c>
      <c r="D11" s="111"/>
      <c r="E11" s="111"/>
      <c r="F11" s="111"/>
      <c r="G11" s="111"/>
      <c r="H11" s="113">
        <v>0</v>
      </c>
      <c r="I11" s="114"/>
      <c r="J11" s="7" t="s">
        <v>121</v>
      </c>
      <c r="K11" s="114">
        <v>6</v>
      </c>
      <c r="L11" s="117"/>
      <c r="M11" s="193"/>
      <c r="N11" s="194"/>
      <c r="O11" s="221"/>
      <c r="P11" s="194"/>
      <c r="Q11" s="195"/>
      <c r="R11" s="113">
        <v>0</v>
      </c>
      <c r="S11" s="114"/>
      <c r="T11" s="7" t="s">
        <v>120</v>
      </c>
      <c r="U11" s="114">
        <v>8</v>
      </c>
      <c r="V11" s="117"/>
      <c r="W11" s="113">
        <v>0</v>
      </c>
      <c r="X11" s="114"/>
      <c r="Y11" s="7" t="s">
        <v>122</v>
      </c>
      <c r="Z11" s="114">
        <v>19</v>
      </c>
      <c r="AA11" s="117"/>
      <c r="AB11" s="113">
        <v>12</v>
      </c>
      <c r="AC11" s="114"/>
      <c r="AD11" s="107" t="s">
        <v>119</v>
      </c>
      <c r="AE11" s="114">
        <v>2</v>
      </c>
      <c r="AF11" s="117"/>
      <c r="AG11" s="113">
        <v>0</v>
      </c>
      <c r="AH11" s="114"/>
      <c r="AI11" s="7" t="s">
        <v>120</v>
      </c>
      <c r="AJ11" s="114">
        <v>7</v>
      </c>
      <c r="AK11" s="117"/>
      <c r="AL11" s="224">
        <v>3</v>
      </c>
      <c r="AM11" s="225"/>
      <c r="AN11" s="224">
        <f>SUM(H11,R11,W11,AB11,AG11)</f>
        <v>12</v>
      </c>
      <c r="AO11" s="225"/>
      <c r="AP11" s="224">
        <f>SUM(K11,U11,Z11,AE11,AJ11)</f>
        <v>42</v>
      </c>
      <c r="AQ11" s="225"/>
      <c r="AR11" s="224">
        <f>SUM(AN11-AP11)</f>
        <v>-30</v>
      </c>
      <c r="AS11" s="225"/>
      <c r="AT11" s="230">
        <v>5</v>
      </c>
      <c r="AU11" s="230"/>
      <c r="AV11" s="222">
        <f>IF(ISBLANK(S46),"",AL11*10000+AR11*100+AN11)</f>
        <v>27012</v>
      </c>
      <c r="AX11" s="223">
        <f>COUNTIF(H11:AK12,"○")</f>
        <v>1</v>
      </c>
      <c r="AY11" s="223">
        <f>COUNTIF(H11:AK12,"△")</f>
        <v>0</v>
      </c>
      <c r="AZ11" s="223">
        <f>SUM(AL11*10000+AR11*100+AN11)</f>
        <v>27012</v>
      </c>
      <c r="BC11" s="220"/>
      <c r="BD11" s="220"/>
      <c r="BE11" s="220"/>
      <c r="BF11" s="4"/>
    </row>
    <row r="12" spans="2:58" ht="10.5" customHeight="1">
      <c r="B12" s="110"/>
      <c r="C12" s="112"/>
      <c r="D12" s="112"/>
      <c r="E12" s="112"/>
      <c r="F12" s="112"/>
      <c r="G12" s="112"/>
      <c r="H12" s="115"/>
      <c r="I12" s="116"/>
      <c r="J12" s="9"/>
      <c r="K12" s="116"/>
      <c r="L12" s="118"/>
      <c r="M12" s="196"/>
      <c r="N12" s="197"/>
      <c r="O12" s="197"/>
      <c r="P12" s="197"/>
      <c r="Q12" s="198"/>
      <c r="R12" s="115"/>
      <c r="S12" s="116"/>
      <c r="T12" s="8"/>
      <c r="U12" s="116"/>
      <c r="V12" s="118"/>
      <c r="W12" s="115"/>
      <c r="X12" s="116"/>
      <c r="Y12" s="8"/>
      <c r="Z12" s="116"/>
      <c r="AA12" s="118"/>
      <c r="AB12" s="115"/>
      <c r="AC12" s="116"/>
      <c r="AD12" s="8"/>
      <c r="AE12" s="116"/>
      <c r="AF12" s="118"/>
      <c r="AG12" s="115"/>
      <c r="AH12" s="116"/>
      <c r="AI12" s="8"/>
      <c r="AJ12" s="116"/>
      <c r="AK12" s="118"/>
      <c r="AL12" s="226"/>
      <c r="AM12" s="227"/>
      <c r="AN12" s="226"/>
      <c r="AO12" s="227"/>
      <c r="AP12" s="226"/>
      <c r="AQ12" s="227"/>
      <c r="AR12" s="226"/>
      <c r="AS12" s="227"/>
      <c r="AT12" s="230"/>
      <c r="AU12" s="230"/>
      <c r="AV12" s="222"/>
      <c r="AX12" s="223"/>
      <c r="AY12" s="223"/>
      <c r="AZ12" s="223"/>
      <c r="BC12" s="220"/>
      <c r="BD12" s="220"/>
      <c r="BE12" s="220"/>
      <c r="BF12" s="4"/>
    </row>
    <row r="13" spans="2:58" ht="10.5" customHeight="1" thickBot="1">
      <c r="B13" s="110">
        <v>3</v>
      </c>
      <c r="C13" s="111" t="s">
        <v>59</v>
      </c>
      <c r="D13" s="111"/>
      <c r="E13" s="111"/>
      <c r="F13" s="111"/>
      <c r="G13" s="111"/>
      <c r="H13" s="113">
        <v>1</v>
      </c>
      <c r="I13" s="114"/>
      <c r="J13" s="7" t="s">
        <v>122</v>
      </c>
      <c r="K13" s="114">
        <v>7</v>
      </c>
      <c r="L13" s="117"/>
      <c r="M13" s="113">
        <v>8</v>
      </c>
      <c r="N13" s="114"/>
      <c r="O13" s="107" t="s">
        <v>117</v>
      </c>
      <c r="P13" s="114">
        <v>0</v>
      </c>
      <c r="Q13" s="117"/>
      <c r="R13" s="193"/>
      <c r="S13" s="194"/>
      <c r="T13" s="194"/>
      <c r="U13" s="194"/>
      <c r="V13" s="195"/>
      <c r="W13" s="113">
        <v>0</v>
      </c>
      <c r="X13" s="114"/>
      <c r="Y13" s="7" t="s">
        <v>122</v>
      </c>
      <c r="Z13" s="114">
        <v>10</v>
      </c>
      <c r="AA13" s="117"/>
      <c r="AB13" s="113">
        <v>19</v>
      </c>
      <c r="AC13" s="114"/>
      <c r="AD13" s="107" t="s">
        <v>119</v>
      </c>
      <c r="AE13" s="114">
        <v>0</v>
      </c>
      <c r="AF13" s="117"/>
      <c r="AG13" s="113">
        <v>1</v>
      </c>
      <c r="AH13" s="114"/>
      <c r="AI13" s="7" t="s">
        <v>122</v>
      </c>
      <c r="AJ13" s="114">
        <v>6</v>
      </c>
      <c r="AK13" s="117"/>
      <c r="AL13" s="224">
        <v>6</v>
      </c>
      <c r="AM13" s="225"/>
      <c r="AN13" s="224">
        <f>SUM(H13,M13,W13,AB13,AG13)</f>
        <v>29</v>
      </c>
      <c r="AO13" s="225"/>
      <c r="AP13" s="224">
        <f>SUM(K13,P13,Z13,AE13,AJ13)</f>
        <v>23</v>
      </c>
      <c r="AQ13" s="225"/>
      <c r="AR13" s="224">
        <f>SUM(AN13-AP13)</f>
        <v>6</v>
      </c>
      <c r="AS13" s="225"/>
      <c r="AT13" s="230">
        <v>4</v>
      </c>
      <c r="AU13" s="230"/>
      <c r="AV13" s="222">
        <f>IF(ISBLANK(O48),"",AL13*10000+AR13*100+AN13)</f>
        <v>60629</v>
      </c>
      <c r="AX13" s="223">
        <f>COUNTIF(H13:AK14,"○")</f>
        <v>2</v>
      </c>
      <c r="AY13" s="223">
        <f>COUNTIF(H13:AK14,"△")</f>
        <v>0</v>
      </c>
      <c r="AZ13" s="223">
        <f>SUM(AL13*10000+AR13*100+AN13)</f>
        <v>60629</v>
      </c>
      <c r="BC13" s="220"/>
      <c r="BD13" s="220"/>
      <c r="BE13" s="220"/>
      <c r="BF13" s="4"/>
    </row>
    <row r="14" spans="2:58" ht="10.5" customHeight="1">
      <c r="B14" s="110"/>
      <c r="C14" s="112"/>
      <c r="D14" s="112"/>
      <c r="E14" s="112"/>
      <c r="F14" s="112"/>
      <c r="G14" s="112"/>
      <c r="H14" s="115"/>
      <c r="I14" s="116"/>
      <c r="J14" s="9"/>
      <c r="K14" s="116"/>
      <c r="L14" s="118"/>
      <c r="M14" s="115"/>
      <c r="N14" s="116"/>
      <c r="O14" s="9"/>
      <c r="P14" s="116"/>
      <c r="Q14" s="118"/>
      <c r="R14" s="196"/>
      <c r="S14" s="197"/>
      <c r="T14" s="197"/>
      <c r="U14" s="197"/>
      <c r="V14" s="198"/>
      <c r="W14" s="115"/>
      <c r="X14" s="116"/>
      <c r="Y14" s="8"/>
      <c r="Z14" s="116"/>
      <c r="AA14" s="118"/>
      <c r="AB14" s="115"/>
      <c r="AC14" s="116"/>
      <c r="AD14" s="8"/>
      <c r="AE14" s="116"/>
      <c r="AF14" s="118"/>
      <c r="AG14" s="115"/>
      <c r="AH14" s="116"/>
      <c r="AI14" s="8"/>
      <c r="AJ14" s="116"/>
      <c r="AK14" s="118"/>
      <c r="AL14" s="226"/>
      <c r="AM14" s="227"/>
      <c r="AN14" s="226"/>
      <c r="AO14" s="227"/>
      <c r="AP14" s="226"/>
      <c r="AQ14" s="227"/>
      <c r="AR14" s="226"/>
      <c r="AS14" s="227"/>
      <c r="AT14" s="230"/>
      <c r="AU14" s="230"/>
      <c r="AV14" s="222"/>
      <c r="AX14" s="223"/>
      <c r="AY14" s="223"/>
      <c r="AZ14" s="223"/>
      <c r="BC14" s="220"/>
      <c r="BD14" s="220"/>
      <c r="BE14" s="220"/>
      <c r="BF14" s="4"/>
    </row>
    <row r="15" spans="2:58" ht="10.5" customHeight="1" thickBot="1">
      <c r="B15" s="110">
        <v>4</v>
      </c>
      <c r="C15" s="111" t="s">
        <v>60</v>
      </c>
      <c r="D15" s="111"/>
      <c r="E15" s="111"/>
      <c r="F15" s="111"/>
      <c r="G15" s="111"/>
      <c r="H15" s="113">
        <v>4</v>
      </c>
      <c r="I15" s="114"/>
      <c r="J15" s="107" t="s">
        <v>123</v>
      </c>
      <c r="K15" s="114">
        <v>1</v>
      </c>
      <c r="L15" s="117"/>
      <c r="M15" s="113">
        <v>19</v>
      </c>
      <c r="N15" s="114"/>
      <c r="O15" s="107" t="s">
        <v>119</v>
      </c>
      <c r="P15" s="114">
        <v>0</v>
      </c>
      <c r="Q15" s="117"/>
      <c r="R15" s="113">
        <v>10</v>
      </c>
      <c r="S15" s="114"/>
      <c r="T15" s="107" t="s">
        <v>119</v>
      </c>
      <c r="U15" s="114">
        <v>0</v>
      </c>
      <c r="V15" s="117"/>
      <c r="W15" s="193"/>
      <c r="X15" s="194"/>
      <c r="Y15" s="194"/>
      <c r="Z15" s="194"/>
      <c r="AA15" s="195"/>
      <c r="AB15" s="113">
        <v>22</v>
      </c>
      <c r="AC15" s="114"/>
      <c r="AD15" s="107" t="s">
        <v>117</v>
      </c>
      <c r="AE15" s="114">
        <v>0</v>
      </c>
      <c r="AF15" s="117"/>
      <c r="AG15" s="113">
        <v>1</v>
      </c>
      <c r="AH15" s="114"/>
      <c r="AI15" s="107" t="s">
        <v>124</v>
      </c>
      <c r="AJ15" s="114">
        <v>1</v>
      </c>
      <c r="AK15" s="117"/>
      <c r="AL15" s="224">
        <v>13</v>
      </c>
      <c r="AM15" s="225"/>
      <c r="AN15" s="224">
        <f t="shared" ref="AN15" si="0">SUM(H15,M15,R15,AB15,AG15)</f>
        <v>56</v>
      </c>
      <c r="AO15" s="225"/>
      <c r="AP15" s="224">
        <f>SUM(K15,P15,U15,AE15,AJ15)</f>
        <v>2</v>
      </c>
      <c r="AQ15" s="225"/>
      <c r="AR15" s="224">
        <f>SUM(AN15-AP15)</f>
        <v>54</v>
      </c>
      <c r="AS15" s="225"/>
      <c r="AT15" s="230">
        <v>1</v>
      </c>
      <c r="AU15" s="230"/>
      <c r="AV15" s="222">
        <f>IF(ISBLANK(S48),"",AL15*10000+AR15*100+AN15)</f>
        <v>135456</v>
      </c>
      <c r="AX15" s="223">
        <f>COUNTIF(H15:AK16,"○")</f>
        <v>4</v>
      </c>
      <c r="AY15" s="223">
        <f>COUNTIF(H15:AK16,"△")</f>
        <v>1</v>
      </c>
      <c r="AZ15" s="223">
        <f>SUM(AL15*10000+AR15*100+AN15)</f>
        <v>135456</v>
      </c>
      <c r="BC15" s="220"/>
      <c r="BD15" s="220"/>
      <c r="BE15" s="220"/>
      <c r="BF15" s="4"/>
    </row>
    <row r="16" spans="2:58" ht="10.5" customHeight="1">
      <c r="B16" s="110"/>
      <c r="C16" s="112"/>
      <c r="D16" s="112"/>
      <c r="E16" s="112"/>
      <c r="F16" s="112"/>
      <c r="G16" s="112"/>
      <c r="H16" s="115"/>
      <c r="I16" s="116"/>
      <c r="J16" s="9"/>
      <c r="K16" s="116"/>
      <c r="L16" s="118"/>
      <c r="M16" s="115"/>
      <c r="N16" s="116"/>
      <c r="O16" s="9"/>
      <c r="P16" s="116"/>
      <c r="Q16" s="118"/>
      <c r="R16" s="115"/>
      <c r="S16" s="116"/>
      <c r="T16" s="9"/>
      <c r="U16" s="116"/>
      <c r="V16" s="118"/>
      <c r="W16" s="196"/>
      <c r="X16" s="197"/>
      <c r="Y16" s="197"/>
      <c r="Z16" s="197"/>
      <c r="AA16" s="198"/>
      <c r="AB16" s="115"/>
      <c r="AC16" s="116"/>
      <c r="AD16" s="8"/>
      <c r="AE16" s="116"/>
      <c r="AF16" s="118"/>
      <c r="AG16" s="115"/>
      <c r="AH16" s="116"/>
      <c r="AI16" s="8"/>
      <c r="AJ16" s="116"/>
      <c r="AK16" s="118"/>
      <c r="AL16" s="226"/>
      <c r="AM16" s="227"/>
      <c r="AN16" s="226"/>
      <c r="AO16" s="227"/>
      <c r="AP16" s="226"/>
      <c r="AQ16" s="227"/>
      <c r="AR16" s="226"/>
      <c r="AS16" s="227"/>
      <c r="AT16" s="230"/>
      <c r="AU16" s="230"/>
      <c r="AV16" s="222"/>
      <c r="AX16" s="223"/>
      <c r="AY16" s="223"/>
      <c r="AZ16" s="223"/>
      <c r="BC16" s="220"/>
      <c r="BD16" s="220"/>
      <c r="BE16" s="220"/>
      <c r="BF16" s="4"/>
    </row>
    <row r="17" spans="2:58" ht="10.5" customHeight="1" thickBot="1">
      <c r="B17" s="110">
        <v>5</v>
      </c>
      <c r="C17" s="111" t="s">
        <v>61</v>
      </c>
      <c r="D17" s="111"/>
      <c r="E17" s="111"/>
      <c r="F17" s="111"/>
      <c r="G17" s="111"/>
      <c r="H17" s="113">
        <v>0</v>
      </c>
      <c r="I17" s="114"/>
      <c r="J17" s="7" t="s">
        <v>122</v>
      </c>
      <c r="K17" s="114">
        <v>20</v>
      </c>
      <c r="L17" s="117"/>
      <c r="M17" s="113">
        <v>2</v>
      </c>
      <c r="N17" s="114"/>
      <c r="O17" s="7" t="s">
        <v>125</v>
      </c>
      <c r="P17" s="114">
        <v>12</v>
      </c>
      <c r="Q17" s="117"/>
      <c r="R17" s="113">
        <v>0</v>
      </c>
      <c r="S17" s="114"/>
      <c r="T17" s="7" t="s">
        <v>121</v>
      </c>
      <c r="U17" s="114">
        <v>19</v>
      </c>
      <c r="V17" s="117"/>
      <c r="W17" s="113">
        <v>0</v>
      </c>
      <c r="X17" s="114"/>
      <c r="Y17" s="7" t="s">
        <v>120</v>
      </c>
      <c r="Z17" s="114">
        <v>22</v>
      </c>
      <c r="AA17" s="117"/>
      <c r="AB17" s="193"/>
      <c r="AC17" s="194"/>
      <c r="AD17" s="194"/>
      <c r="AE17" s="194"/>
      <c r="AF17" s="195"/>
      <c r="AG17" s="113">
        <v>0</v>
      </c>
      <c r="AH17" s="114"/>
      <c r="AI17" s="7" t="s">
        <v>122</v>
      </c>
      <c r="AJ17" s="114">
        <v>20</v>
      </c>
      <c r="AK17" s="117"/>
      <c r="AL17" s="224">
        <v>0</v>
      </c>
      <c r="AM17" s="225"/>
      <c r="AN17" s="224">
        <f>SUM(H17,M17,R17,W17,AG17)</f>
        <v>2</v>
      </c>
      <c r="AO17" s="225"/>
      <c r="AP17" s="224">
        <f>SUM(K17,P17,U17,Z17,AJ17)</f>
        <v>93</v>
      </c>
      <c r="AQ17" s="225"/>
      <c r="AR17" s="224">
        <f>SUM(AN17-AP17)</f>
        <v>-91</v>
      </c>
      <c r="AS17" s="225"/>
      <c r="AT17" s="230">
        <v>6</v>
      </c>
      <c r="AU17" s="230"/>
      <c r="AV17" s="222">
        <f>IF(ISBLANK(O50),"",AL17*10000+AR17*100+AN17)</f>
        <v>-9098</v>
      </c>
      <c r="AX17" s="223">
        <f>COUNTIF(H17:AK18,"○")</f>
        <v>0</v>
      </c>
      <c r="AY17" s="223">
        <f>COUNTIF(H17:AK18,"△")</f>
        <v>0</v>
      </c>
      <c r="AZ17" s="223">
        <f>SUM(AL17*10000+AR17*100+AN17)</f>
        <v>-9098</v>
      </c>
      <c r="BC17" s="220"/>
      <c r="BD17" s="220"/>
      <c r="BE17" s="220"/>
      <c r="BF17" s="4"/>
    </row>
    <row r="18" spans="2:58" ht="10.5" customHeight="1">
      <c r="B18" s="110"/>
      <c r="C18" s="112"/>
      <c r="D18" s="112"/>
      <c r="E18" s="112"/>
      <c r="F18" s="112"/>
      <c r="G18" s="112"/>
      <c r="H18" s="115"/>
      <c r="I18" s="116"/>
      <c r="J18" s="9"/>
      <c r="K18" s="116"/>
      <c r="L18" s="118"/>
      <c r="M18" s="115"/>
      <c r="N18" s="116"/>
      <c r="O18" s="9"/>
      <c r="P18" s="116"/>
      <c r="Q18" s="118"/>
      <c r="R18" s="115"/>
      <c r="S18" s="116"/>
      <c r="T18" s="9"/>
      <c r="U18" s="116"/>
      <c r="V18" s="118"/>
      <c r="W18" s="115"/>
      <c r="X18" s="116"/>
      <c r="Y18" s="9"/>
      <c r="Z18" s="116"/>
      <c r="AA18" s="118"/>
      <c r="AB18" s="196"/>
      <c r="AC18" s="197"/>
      <c r="AD18" s="197"/>
      <c r="AE18" s="197"/>
      <c r="AF18" s="198"/>
      <c r="AG18" s="115"/>
      <c r="AH18" s="116"/>
      <c r="AI18" s="8"/>
      <c r="AJ18" s="116"/>
      <c r="AK18" s="118"/>
      <c r="AL18" s="226"/>
      <c r="AM18" s="227"/>
      <c r="AN18" s="226"/>
      <c r="AO18" s="227"/>
      <c r="AP18" s="226"/>
      <c r="AQ18" s="227"/>
      <c r="AR18" s="226"/>
      <c r="AS18" s="227"/>
      <c r="AT18" s="230"/>
      <c r="AU18" s="230"/>
      <c r="AV18" s="222"/>
      <c r="AX18" s="223"/>
      <c r="AY18" s="223"/>
      <c r="AZ18" s="223"/>
      <c r="BC18" s="220"/>
      <c r="BD18" s="220"/>
      <c r="BE18" s="220"/>
      <c r="BF18" s="4"/>
    </row>
    <row r="19" spans="2:58" ht="10.5" customHeight="1" thickBot="1">
      <c r="B19" s="110">
        <v>6</v>
      </c>
      <c r="C19" s="137" t="s">
        <v>62</v>
      </c>
      <c r="D19" s="137"/>
      <c r="E19" s="137"/>
      <c r="F19" s="137"/>
      <c r="G19" s="138"/>
      <c r="H19" s="113">
        <v>2</v>
      </c>
      <c r="I19" s="114"/>
      <c r="J19" s="7" t="s">
        <v>149</v>
      </c>
      <c r="K19" s="114">
        <v>4</v>
      </c>
      <c r="L19" s="117"/>
      <c r="M19" s="113">
        <v>7</v>
      </c>
      <c r="N19" s="114"/>
      <c r="O19" s="107" t="s">
        <v>119</v>
      </c>
      <c r="P19" s="114">
        <v>0</v>
      </c>
      <c r="Q19" s="117"/>
      <c r="R19" s="113">
        <v>6</v>
      </c>
      <c r="S19" s="114"/>
      <c r="T19" s="107" t="s">
        <v>119</v>
      </c>
      <c r="U19" s="114">
        <v>1</v>
      </c>
      <c r="V19" s="117"/>
      <c r="W19" s="113">
        <v>1</v>
      </c>
      <c r="X19" s="114"/>
      <c r="Y19" s="107" t="s">
        <v>126</v>
      </c>
      <c r="Z19" s="114">
        <v>1</v>
      </c>
      <c r="AA19" s="117"/>
      <c r="AB19" s="113">
        <v>20</v>
      </c>
      <c r="AC19" s="114"/>
      <c r="AD19" s="107" t="s">
        <v>119</v>
      </c>
      <c r="AE19" s="231">
        <v>0</v>
      </c>
      <c r="AF19" s="232"/>
      <c r="AG19" s="193"/>
      <c r="AH19" s="194"/>
      <c r="AI19" s="194"/>
      <c r="AJ19" s="194"/>
      <c r="AK19" s="195"/>
      <c r="AL19" s="224">
        <v>10</v>
      </c>
      <c r="AM19" s="225"/>
      <c r="AN19" s="224">
        <f>SUM(H19,M19,R19,W19,AB19)</f>
        <v>36</v>
      </c>
      <c r="AO19" s="225"/>
      <c r="AP19" s="224">
        <f>SUM(K19,P19,U19,Z19,AE19)</f>
        <v>6</v>
      </c>
      <c r="AQ19" s="225"/>
      <c r="AR19" s="224">
        <f>SUM(AN19-AP19)</f>
        <v>30</v>
      </c>
      <c r="AS19" s="225"/>
      <c r="AT19" s="230">
        <v>3</v>
      </c>
      <c r="AU19" s="230"/>
      <c r="AV19" s="222">
        <f>IF(ISBLANK(S50),"",AL19*10000+AR19*100+AN19)</f>
        <v>103036</v>
      </c>
      <c r="AX19" s="223">
        <f>COUNTIF(H19:AK20,"○")</f>
        <v>3</v>
      </c>
      <c r="AY19" s="223">
        <f>COUNTIF(H19:AK20,"△")</f>
        <v>1</v>
      </c>
      <c r="AZ19" s="223">
        <f>SUM(AL19*10000+AR19*100+AN19)</f>
        <v>103036</v>
      </c>
      <c r="BC19" s="220"/>
      <c r="BD19" s="220"/>
      <c r="BE19" s="220"/>
      <c r="BF19" s="4"/>
    </row>
    <row r="20" spans="2:58" ht="10.5" customHeight="1">
      <c r="B20" s="110"/>
      <c r="C20" s="139"/>
      <c r="D20" s="139"/>
      <c r="E20" s="139"/>
      <c r="F20" s="139"/>
      <c r="G20" s="140"/>
      <c r="H20" s="115"/>
      <c r="I20" s="116"/>
      <c r="J20" s="9"/>
      <c r="K20" s="116"/>
      <c r="L20" s="118"/>
      <c r="M20" s="115"/>
      <c r="N20" s="116"/>
      <c r="O20" s="9"/>
      <c r="P20" s="116"/>
      <c r="Q20" s="118"/>
      <c r="R20" s="115"/>
      <c r="S20" s="116"/>
      <c r="T20" s="9"/>
      <c r="U20" s="116"/>
      <c r="V20" s="118"/>
      <c r="W20" s="115"/>
      <c r="X20" s="116"/>
      <c r="Y20" s="9"/>
      <c r="Z20" s="116"/>
      <c r="AA20" s="118"/>
      <c r="AB20" s="115"/>
      <c r="AC20" s="116"/>
      <c r="AD20" s="9"/>
      <c r="AE20" s="233"/>
      <c r="AF20" s="234"/>
      <c r="AG20" s="196"/>
      <c r="AH20" s="197"/>
      <c r="AI20" s="197"/>
      <c r="AJ20" s="197"/>
      <c r="AK20" s="198"/>
      <c r="AL20" s="226"/>
      <c r="AM20" s="227"/>
      <c r="AN20" s="226"/>
      <c r="AO20" s="227"/>
      <c r="AP20" s="226"/>
      <c r="AQ20" s="227"/>
      <c r="AR20" s="226"/>
      <c r="AS20" s="227"/>
      <c r="AT20" s="230"/>
      <c r="AU20" s="230"/>
      <c r="AV20" s="222"/>
      <c r="AX20" s="223"/>
      <c r="AY20" s="223"/>
      <c r="AZ20" s="223"/>
      <c r="BC20" s="220"/>
      <c r="BD20" s="220"/>
      <c r="BE20" s="220"/>
      <c r="BF20" s="4"/>
    </row>
    <row r="21" spans="2:58" ht="15.75" customHeight="1">
      <c r="B21" s="6"/>
      <c r="C21" s="5"/>
      <c r="D21" s="5"/>
      <c r="E21" s="5"/>
      <c r="F21" s="5"/>
      <c r="G21" s="5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6"/>
      <c r="AM21" s="6"/>
      <c r="AN21" s="6"/>
      <c r="AO21" s="6"/>
      <c r="AP21" s="6"/>
      <c r="AQ21" s="6"/>
      <c r="AR21" s="6"/>
      <c r="AS21" s="6"/>
      <c r="AT21" s="6"/>
      <c r="AU21" s="6"/>
    </row>
    <row r="22" spans="2:58" ht="10.5" customHeight="1">
      <c r="B22" s="285" t="str">
        <f>IF(ISBLANK(K2),"",K2)</f>
        <v>Ａ</v>
      </c>
      <c r="C22" s="286"/>
      <c r="D22" s="287"/>
      <c r="E22" s="235" t="s">
        <v>22</v>
      </c>
      <c r="F22" s="236"/>
      <c r="G22" s="236"/>
      <c r="H22" s="294" t="s">
        <v>174</v>
      </c>
      <c r="I22" s="295"/>
      <c r="J22" s="295"/>
      <c r="K22" s="295"/>
      <c r="L22" s="295"/>
      <c r="M22" s="295"/>
      <c r="N22" s="295"/>
      <c r="O22" s="295"/>
      <c r="P22" s="295"/>
      <c r="Q22" s="295"/>
      <c r="R22" s="296" t="s">
        <v>23</v>
      </c>
      <c r="S22" s="296"/>
      <c r="T22" s="296"/>
      <c r="U22" s="256">
        <v>13</v>
      </c>
      <c r="V22" s="256"/>
      <c r="W22" s="256"/>
      <c r="X22" s="296" t="s">
        <v>24</v>
      </c>
      <c r="Y22" s="296"/>
      <c r="Z22" s="296"/>
      <c r="AA22" s="256">
        <v>56</v>
      </c>
      <c r="AB22" s="256"/>
      <c r="AC22" s="256"/>
      <c r="AD22" s="296" t="s">
        <v>6</v>
      </c>
      <c r="AE22" s="296"/>
      <c r="AF22" s="296"/>
      <c r="AG22" s="256">
        <v>2</v>
      </c>
      <c r="AH22" s="256"/>
      <c r="AI22" s="256"/>
      <c r="AJ22" s="235" t="s">
        <v>25</v>
      </c>
      <c r="AK22" s="236"/>
      <c r="AL22" s="237"/>
      <c r="AM22" s="258">
        <v>54</v>
      </c>
      <c r="AN22" s="259"/>
      <c r="AO22" s="260"/>
      <c r="BC22" s="13"/>
      <c r="BD22" s="13"/>
      <c r="BE22" s="13"/>
    </row>
    <row r="23" spans="2:58" ht="10.5" customHeight="1">
      <c r="B23" s="288"/>
      <c r="C23" s="289"/>
      <c r="D23" s="290"/>
      <c r="E23" s="238"/>
      <c r="F23" s="239"/>
      <c r="G23" s="239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6"/>
      <c r="S23" s="296"/>
      <c r="T23" s="296"/>
      <c r="U23" s="256"/>
      <c r="V23" s="256"/>
      <c r="W23" s="256"/>
      <c r="X23" s="296"/>
      <c r="Y23" s="296"/>
      <c r="Z23" s="296"/>
      <c r="AA23" s="256"/>
      <c r="AB23" s="256"/>
      <c r="AC23" s="256"/>
      <c r="AD23" s="296"/>
      <c r="AE23" s="296"/>
      <c r="AF23" s="296"/>
      <c r="AG23" s="256"/>
      <c r="AH23" s="256"/>
      <c r="AI23" s="256"/>
      <c r="AJ23" s="238"/>
      <c r="AK23" s="239"/>
      <c r="AL23" s="240"/>
      <c r="AM23" s="261"/>
      <c r="AN23" s="262"/>
      <c r="AO23" s="263"/>
      <c r="BC23" s="13"/>
      <c r="BD23" s="13"/>
      <c r="BE23" s="13"/>
    </row>
    <row r="24" spans="2:58" ht="10.5" customHeight="1">
      <c r="B24" s="288"/>
      <c r="C24" s="289"/>
      <c r="D24" s="290"/>
      <c r="E24" s="241" t="s">
        <v>26</v>
      </c>
      <c r="F24" s="242"/>
      <c r="G24" s="242"/>
      <c r="H24" s="274" t="s">
        <v>175</v>
      </c>
      <c r="I24" s="275"/>
      <c r="J24" s="275"/>
      <c r="K24" s="275"/>
      <c r="L24" s="275"/>
      <c r="M24" s="275"/>
      <c r="N24" s="275"/>
      <c r="O24" s="275"/>
      <c r="P24" s="275"/>
      <c r="Q24" s="275"/>
      <c r="R24" s="276" t="s">
        <v>23</v>
      </c>
      <c r="S24" s="276"/>
      <c r="T24" s="276"/>
      <c r="U24" s="256">
        <v>12</v>
      </c>
      <c r="V24" s="256"/>
      <c r="W24" s="256"/>
      <c r="X24" s="276" t="s">
        <v>24</v>
      </c>
      <c r="Y24" s="276"/>
      <c r="Z24" s="276"/>
      <c r="AA24" s="256">
        <v>38</v>
      </c>
      <c r="AB24" s="256"/>
      <c r="AC24" s="256"/>
      <c r="AD24" s="276" t="s">
        <v>6</v>
      </c>
      <c r="AE24" s="276"/>
      <c r="AF24" s="276"/>
      <c r="AG24" s="256">
        <v>7</v>
      </c>
      <c r="AH24" s="256"/>
      <c r="AI24" s="256"/>
      <c r="AJ24" s="241" t="s">
        <v>25</v>
      </c>
      <c r="AK24" s="242"/>
      <c r="AL24" s="243"/>
      <c r="AM24" s="258">
        <v>31</v>
      </c>
      <c r="AN24" s="259"/>
      <c r="AO24" s="260"/>
      <c r="BC24" s="13"/>
      <c r="BD24" s="13"/>
      <c r="BE24" s="13"/>
    </row>
    <row r="25" spans="2:58" ht="10.5" customHeight="1">
      <c r="B25" s="281" t="s">
        <v>0</v>
      </c>
      <c r="C25" s="163"/>
      <c r="D25" s="164"/>
      <c r="E25" s="244"/>
      <c r="F25" s="245"/>
      <c r="G25" s="24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6"/>
      <c r="S25" s="276"/>
      <c r="T25" s="276"/>
      <c r="U25" s="256"/>
      <c r="V25" s="256"/>
      <c r="W25" s="256"/>
      <c r="X25" s="276"/>
      <c r="Y25" s="276"/>
      <c r="Z25" s="276"/>
      <c r="AA25" s="256"/>
      <c r="AB25" s="256"/>
      <c r="AC25" s="256"/>
      <c r="AD25" s="276"/>
      <c r="AE25" s="276"/>
      <c r="AF25" s="276"/>
      <c r="AG25" s="256"/>
      <c r="AH25" s="256"/>
      <c r="AI25" s="256"/>
      <c r="AJ25" s="244"/>
      <c r="AK25" s="245"/>
      <c r="AL25" s="246"/>
      <c r="AM25" s="261"/>
      <c r="AN25" s="262"/>
      <c r="AO25" s="263"/>
      <c r="AX25" s="190"/>
      <c r="AY25" s="190"/>
      <c r="AZ25" s="190"/>
      <c r="BA25" s="4"/>
      <c r="BB25" s="4"/>
      <c r="BC25" s="190"/>
      <c r="BD25" s="190"/>
      <c r="BE25" s="190"/>
      <c r="BF25" s="190"/>
    </row>
    <row r="26" spans="2:58" ht="10.5" customHeight="1">
      <c r="B26" s="281"/>
      <c r="C26" s="163"/>
      <c r="D26" s="164"/>
      <c r="E26" s="247" t="s">
        <v>27</v>
      </c>
      <c r="F26" s="248"/>
      <c r="G26" s="248"/>
      <c r="H26" s="251" t="s">
        <v>176</v>
      </c>
      <c r="I26" s="252"/>
      <c r="J26" s="252"/>
      <c r="K26" s="252"/>
      <c r="L26" s="252"/>
      <c r="M26" s="252"/>
      <c r="N26" s="252"/>
      <c r="O26" s="252"/>
      <c r="P26" s="252"/>
      <c r="Q26" s="252"/>
      <c r="R26" s="254" t="s">
        <v>23</v>
      </c>
      <c r="S26" s="254"/>
      <c r="T26" s="254"/>
      <c r="U26" s="256">
        <v>10</v>
      </c>
      <c r="V26" s="256"/>
      <c r="W26" s="256"/>
      <c r="X26" s="254" t="s">
        <v>24</v>
      </c>
      <c r="Y26" s="254"/>
      <c r="Z26" s="254"/>
      <c r="AA26" s="256">
        <v>36</v>
      </c>
      <c r="AB26" s="256"/>
      <c r="AC26" s="256"/>
      <c r="AD26" s="254" t="s">
        <v>6</v>
      </c>
      <c r="AE26" s="254"/>
      <c r="AF26" s="254"/>
      <c r="AG26" s="256">
        <v>6</v>
      </c>
      <c r="AH26" s="256"/>
      <c r="AI26" s="256"/>
      <c r="AJ26" s="247" t="s">
        <v>25</v>
      </c>
      <c r="AK26" s="248"/>
      <c r="AL26" s="270"/>
      <c r="AM26" s="264">
        <v>30</v>
      </c>
      <c r="AN26" s="265"/>
      <c r="AO26" s="266"/>
      <c r="AP26" s="76"/>
      <c r="AQ26" s="76"/>
      <c r="AR26" s="76"/>
      <c r="AS26" s="76"/>
      <c r="AT26" s="76"/>
      <c r="AU26" s="76"/>
      <c r="AX26" s="190"/>
      <c r="AY26" s="190"/>
      <c r="AZ26" s="190"/>
      <c r="BA26" s="4"/>
      <c r="BB26" s="4"/>
      <c r="BC26" s="190"/>
      <c r="BD26" s="190"/>
      <c r="BE26" s="190"/>
      <c r="BF26" s="190"/>
    </row>
    <row r="27" spans="2:58" ht="10.5" customHeight="1">
      <c r="B27" s="281"/>
      <c r="C27" s="163"/>
      <c r="D27" s="164"/>
      <c r="E27" s="249"/>
      <c r="F27" s="250"/>
      <c r="G27" s="250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5"/>
      <c r="S27" s="255"/>
      <c r="T27" s="255"/>
      <c r="U27" s="257"/>
      <c r="V27" s="257"/>
      <c r="W27" s="257"/>
      <c r="X27" s="255"/>
      <c r="Y27" s="255"/>
      <c r="Z27" s="255"/>
      <c r="AA27" s="257"/>
      <c r="AB27" s="257"/>
      <c r="AC27" s="257"/>
      <c r="AD27" s="255"/>
      <c r="AE27" s="255"/>
      <c r="AF27" s="255"/>
      <c r="AG27" s="257"/>
      <c r="AH27" s="257"/>
      <c r="AI27" s="257"/>
      <c r="AJ27" s="271"/>
      <c r="AK27" s="272"/>
      <c r="AL27" s="273"/>
      <c r="AM27" s="267"/>
      <c r="AN27" s="268"/>
      <c r="AO27" s="269"/>
      <c r="AP27" s="76"/>
      <c r="AQ27" s="76"/>
      <c r="AR27" s="76"/>
      <c r="AS27" s="76"/>
      <c r="AT27" s="76"/>
      <c r="AU27" s="76"/>
      <c r="AX27" s="190"/>
      <c r="AY27" s="190"/>
      <c r="AZ27" s="190"/>
      <c r="BA27" s="4"/>
      <c r="BB27" s="4"/>
      <c r="BC27" s="190"/>
      <c r="BD27" s="190"/>
      <c r="BE27" s="190"/>
      <c r="BF27" s="190"/>
    </row>
    <row r="28" spans="2:58" ht="10.5" customHeight="1">
      <c r="B28" s="75"/>
      <c r="C28" s="73"/>
      <c r="D28" s="73"/>
      <c r="E28" s="119" t="s">
        <v>47</v>
      </c>
      <c r="F28" s="120"/>
      <c r="G28" s="121"/>
      <c r="H28" s="125" t="s">
        <v>177</v>
      </c>
      <c r="I28" s="126"/>
      <c r="J28" s="126"/>
      <c r="K28" s="126"/>
      <c r="L28" s="126"/>
      <c r="M28" s="126"/>
      <c r="N28" s="126"/>
      <c r="O28" s="126"/>
      <c r="P28" s="126"/>
      <c r="Q28" s="127"/>
      <c r="R28" s="119" t="s">
        <v>23</v>
      </c>
      <c r="S28" s="120"/>
      <c r="T28" s="121"/>
      <c r="U28" s="131">
        <v>6</v>
      </c>
      <c r="V28" s="132"/>
      <c r="W28" s="133"/>
      <c r="X28" s="119" t="s">
        <v>24</v>
      </c>
      <c r="Y28" s="120"/>
      <c r="Z28" s="121"/>
      <c r="AA28" s="131">
        <v>29</v>
      </c>
      <c r="AB28" s="132"/>
      <c r="AC28" s="133"/>
      <c r="AD28" s="119" t="s">
        <v>6</v>
      </c>
      <c r="AE28" s="120"/>
      <c r="AF28" s="121"/>
      <c r="AG28" s="131">
        <v>23</v>
      </c>
      <c r="AH28" s="132"/>
      <c r="AI28" s="133"/>
      <c r="AJ28" s="119" t="s">
        <v>25</v>
      </c>
      <c r="AK28" s="120"/>
      <c r="AL28" s="121"/>
      <c r="AM28" s="264">
        <v>6</v>
      </c>
      <c r="AN28" s="265"/>
      <c r="AO28" s="266"/>
      <c r="AP28" s="357" t="s">
        <v>151</v>
      </c>
      <c r="AQ28" s="358"/>
      <c r="AR28" s="358"/>
      <c r="AS28" s="358"/>
      <c r="AT28" s="358"/>
      <c r="AU28" s="359"/>
      <c r="AX28" s="74"/>
      <c r="AY28" s="74"/>
      <c r="AZ28" s="74"/>
      <c r="BA28" s="4"/>
      <c r="BB28" s="4"/>
      <c r="BC28" s="74"/>
      <c r="BD28" s="74"/>
      <c r="BE28" s="74"/>
      <c r="BF28" s="74"/>
    </row>
    <row r="29" spans="2:58" ht="10.5" customHeight="1">
      <c r="B29" s="90"/>
      <c r="C29" s="91"/>
      <c r="D29" s="91"/>
      <c r="E29" s="122"/>
      <c r="F29" s="123"/>
      <c r="G29" s="124"/>
      <c r="H29" s="128"/>
      <c r="I29" s="129"/>
      <c r="J29" s="129"/>
      <c r="K29" s="129"/>
      <c r="L29" s="129"/>
      <c r="M29" s="129"/>
      <c r="N29" s="129"/>
      <c r="O29" s="129"/>
      <c r="P29" s="129"/>
      <c r="Q29" s="130"/>
      <c r="R29" s="122"/>
      <c r="S29" s="123"/>
      <c r="T29" s="124"/>
      <c r="U29" s="134"/>
      <c r="V29" s="135"/>
      <c r="W29" s="136"/>
      <c r="X29" s="122"/>
      <c r="Y29" s="123"/>
      <c r="Z29" s="124"/>
      <c r="AA29" s="283"/>
      <c r="AB29" s="135"/>
      <c r="AC29" s="284"/>
      <c r="AD29" s="122"/>
      <c r="AE29" s="123"/>
      <c r="AF29" s="124"/>
      <c r="AG29" s="134"/>
      <c r="AH29" s="135"/>
      <c r="AI29" s="136"/>
      <c r="AJ29" s="291"/>
      <c r="AK29" s="292"/>
      <c r="AL29" s="293"/>
      <c r="AM29" s="267"/>
      <c r="AN29" s="268"/>
      <c r="AO29" s="269"/>
      <c r="AP29" s="360"/>
      <c r="AQ29" s="361"/>
      <c r="AR29" s="361"/>
      <c r="AS29" s="361"/>
      <c r="AT29" s="361"/>
      <c r="AU29" s="362"/>
      <c r="AX29" s="74"/>
      <c r="AY29" s="74"/>
      <c r="AZ29" s="74"/>
      <c r="BA29" s="4"/>
      <c r="BB29" s="4"/>
      <c r="BC29" s="74"/>
      <c r="BD29" s="74"/>
      <c r="BE29" s="74"/>
      <c r="BF29" s="74"/>
    </row>
    <row r="30" spans="2:58" ht="7.5" customHeight="1">
      <c r="B30" s="306"/>
      <c r="C30" s="306"/>
      <c r="D30" s="306"/>
      <c r="E30" s="306"/>
      <c r="F30" s="306"/>
      <c r="G30" s="306"/>
      <c r="H30" s="308"/>
      <c r="I30" s="309"/>
      <c r="J30" s="88"/>
      <c r="K30" s="277"/>
      <c r="L30" s="278"/>
      <c r="M30" s="277"/>
      <c r="N30" s="278"/>
      <c r="O30" s="88"/>
      <c r="P30" s="277"/>
      <c r="Q30" s="278"/>
      <c r="R30" s="277"/>
      <c r="S30" s="278"/>
      <c r="T30" s="88"/>
      <c r="U30" s="277"/>
      <c r="V30" s="278"/>
      <c r="W30" s="277"/>
      <c r="X30" s="278"/>
      <c r="Y30" s="88"/>
      <c r="Z30" s="277"/>
      <c r="AA30" s="278"/>
      <c r="AB30" s="277"/>
      <c r="AC30" s="278"/>
      <c r="AD30" s="88"/>
      <c r="AE30" s="277"/>
      <c r="AF30" s="278"/>
      <c r="AG30" s="277"/>
      <c r="AH30" s="278"/>
      <c r="AI30" s="88"/>
      <c r="AJ30" s="277"/>
      <c r="AK30" s="278"/>
      <c r="AL30" s="11"/>
      <c r="AM30" s="11"/>
      <c r="AN30" s="11"/>
      <c r="AO30" s="12"/>
      <c r="AQ30" s="12"/>
      <c r="AR30" s="12"/>
      <c r="AS30" s="12"/>
      <c r="AT30" s="12"/>
      <c r="AU30" s="12"/>
      <c r="AV30" s="12"/>
      <c r="AX30" s="297"/>
      <c r="AY30" s="297"/>
      <c r="AZ30" s="297"/>
      <c r="BA30" s="4"/>
      <c r="BB30" s="4"/>
      <c r="BC30" s="282"/>
      <c r="BD30" s="282"/>
      <c r="BE30" s="297"/>
      <c r="BF30" s="4"/>
    </row>
    <row r="31" spans="2:58" ht="7.5" customHeight="1">
      <c r="B31" s="307"/>
      <c r="C31" s="307"/>
      <c r="D31" s="307"/>
      <c r="E31" s="307"/>
      <c r="F31" s="307"/>
      <c r="G31" s="307"/>
      <c r="H31" s="310"/>
      <c r="I31" s="311"/>
      <c r="J31" s="10"/>
      <c r="K31" s="279"/>
      <c r="L31" s="280"/>
      <c r="M31" s="279"/>
      <c r="N31" s="280"/>
      <c r="O31" s="10"/>
      <c r="P31" s="279"/>
      <c r="Q31" s="280"/>
      <c r="R31" s="279"/>
      <c r="S31" s="280"/>
      <c r="T31" s="10"/>
      <c r="U31" s="279"/>
      <c r="V31" s="280"/>
      <c r="W31" s="279"/>
      <c r="X31" s="280"/>
      <c r="Y31" s="10"/>
      <c r="Z31" s="279"/>
      <c r="AA31" s="280"/>
      <c r="AB31" s="279"/>
      <c r="AC31" s="280"/>
      <c r="AD31" s="10"/>
      <c r="AE31" s="279"/>
      <c r="AF31" s="280"/>
      <c r="AG31" s="279"/>
      <c r="AH31" s="280"/>
      <c r="AI31" s="10"/>
      <c r="AJ31" s="279"/>
      <c r="AK31" s="280"/>
      <c r="AL31" s="11"/>
      <c r="AM31" s="11"/>
      <c r="AN31" s="11"/>
      <c r="AO31" s="12"/>
      <c r="AP31" s="12"/>
      <c r="AQ31" s="12"/>
      <c r="AR31" s="12"/>
      <c r="AS31" s="12"/>
      <c r="AT31" s="12"/>
      <c r="AU31" s="12"/>
      <c r="AV31" s="12"/>
      <c r="AX31" s="297"/>
      <c r="AY31" s="297"/>
      <c r="AZ31" s="297"/>
      <c r="BA31" s="4"/>
      <c r="BB31" s="4"/>
      <c r="BC31" s="282"/>
      <c r="BD31" s="282"/>
      <c r="BE31" s="297"/>
      <c r="BF31" s="4"/>
    </row>
    <row r="32" spans="2:58" ht="7.5" customHeight="1">
      <c r="B32" s="298" t="s">
        <v>11</v>
      </c>
      <c r="C32" s="298"/>
      <c r="D32" s="298"/>
      <c r="E32" s="299"/>
      <c r="F32" s="300"/>
      <c r="G32" s="300"/>
      <c r="H32" s="301" t="s">
        <v>63</v>
      </c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X32" s="4"/>
      <c r="AY32" s="4"/>
      <c r="AZ32" s="4"/>
      <c r="BA32" s="4"/>
      <c r="BB32" s="4"/>
      <c r="BC32" s="302"/>
      <c r="BD32" s="302"/>
      <c r="BE32" s="302"/>
      <c r="BF32" s="302"/>
    </row>
    <row r="33" spans="2:58" ht="7.5" customHeight="1">
      <c r="B33" s="298"/>
      <c r="C33" s="298"/>
      <c r="D33" s="298"/>
      <c r="E33" s="300"/>
      <c r="F33" s="300"/>
      <c r="G33" s="300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X33" s="4"/>
      <c r="AY33" s="4"/>
      <c r="AZ33" s="4"/>
      <c r="BA33" s="4"/>
      <c r="BB33" s="4"/>
      <c r="BC33" s="302"/>
      <c r="BD33" s="302"/>
      <c r="BE33" s="302"/>
      <c r="BF33" s="302"/>
    </row>
    <row r="34" spans="2:58" ht="7.5" customHeight="1">
      <c r="B34" s="298"/>
      <c r="C34" s="298"/>
      <c r="D34" s="298"/>
      <c r="E34" s="300"/>
      <c r="F34" s="300"/>
      <c r="G34" s="300"/>
      <c r="H34" s="301" t="s">
        <v>13</v>
      </c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X34" s="4"/>
      <c r="AY34" s="4"/>
      <c r="AZ34" s="4"/>
      <c r="BA34" s="13"/>
      <c r="BB34" s="190"/>
      <c r="BC34" s="190"/>
      <c r="BD34" s="190"/>
      <c r="BE34" s="190"/>
      <c r="BF34" s="4"/>
    </row>
    <row r="35" spans="2:58" ht="7.5" customHeight="1">
      <c r="B35" s="298"/>
      <c r="C35" s="298"/>
      <c r="D35" s="298"/>
      <c r="E35" s="300"/>
      <c r="F35" s="300"/>
      <c r="G35" s="300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X35" s="4"/>
      <c r="AY35" s="4"/>
      <c r="AZ35" s="4"/>
      <c r="BA35" s="13"/>
      <c r="BB35" s="190"/>
      <c r="BC35" s="190"/>
      <c r="BD35" s="190"/>
      <c r="BE35" s="190"/>
      <c r="BF35" s="4"/>
    </row>
    <row r="36" spans="2:58" ht="7.5" customHeight="1">
      <c r="B36" s="298"/>
      <c r="C36" s="298"/>
      <c r="D36" s="298"/>
      <c r="E36" s="300"/>
      <c r="F36" s="300"/>
      <c r="G36" s="300"/>
      <c r="H36" s="301" t="s">
        <v>14</v>
      </c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</row>
    <row r="37" spans="2:58" ht="7.5" customHeight="1">
      <c r="B37" s="298"/>
      <c r="C37" s="298"/>
      <c r="D37" s="298"/>
      <c r="E37" s="300"/>
      <c r="F37" s="300"/>
      <c r="G37" s="300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</row>
    <row r="38" spans="2:58" ht="7.5" customHeight="1">
      <c r="B38" s="298"/>
      <c r="C38" s="298"/>
      <c r="D38" s="298"/>
      <c r="E38" s="300"/>
      <c r="F38" s="300"/>
      <c r="G38" s="300"/>
      <c r="H38" s="303" t="s">
        <v>15</v>
      </c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</row>
    <row r="39" spans="2:58" ht="7.5" customHeight="1">
      <c r="B39" s="298"/>
      <c r="C39" s="298"/>
      <c r="D39" s="298"/>
      <c r="E39" s="300"/>
      <c r="F39" s="300"/>
      <c r="G39" s="300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</row>
    <row r="40" spans="2:58" ht="7.5" customHeight="1">
      <c r="B40" s="298"/>
      <c r="C40" s="298"/>
      <c r="D40" s="298"/>
      <c r="E40" s="300"/>
      <c r="F40" s="300"/>
      <c r="G40" s="300"/>
      <c r="H40" s="304" t="s">
        <v>46</v>
      </c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</row>
    <row r="41" spans="2:58" ht="7.5" customHeight="1">
      <c r="B41" s="298"/>
      <c r="C41" s="298"/>
      <c r="D41" s="298"/>
      <c r="E41" s="300"/>
      <c r="F41" s="300"/>
      <c r="G41" s="300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</row>
    <row r="42" spans="2:58" ht="9" customHeight="1">
      <c r="B42" s="14"/>
      <c r="C42" s="14"/>
      <c r="D42" s="14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316" t="s">
        <v>74</v>
      </c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S42" s="316"/>
    </row>
    <row r="43" spans="2:58" ht="9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316"/>
      <c r="AI43" s="316"/>
      <c r="AJ43" s="316"/>
      <c r="AK43" s="316"/>
      <c r="AL43" s="316"/>
      <c r="AM43" s="316"/>
      <c r="AN43" s="316"/>
      <c r="AO43" s="316"/>
      <c r="AP43" s="316"/>
      <c r="AQ43" s="316"/>
      <c r="AR43" s="316"/>
      <c r="AS43" s="316"/>
    </row>
    <row r="44" spans="2:58" ht="10.5" customHeight="1">
      <c r="B44" s="15"/>
      <c r="C44" s="312" t="s">
        <v>48</v>
      </c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314" t="s">
        <v>51</v>
      </c>
      <c r="AI44" s="314"/>
      <c r="AJ44" s="314"/>
      <c r="AK44" s="314"/>
      <c r="AL44" s="314"/>
      <c r="AM44" s="314"/>
      <c r="AN44" s="16"/>
      <c r="AO44" s="314" t="s">
        <v>52</v>
      </c>
      <c r="AP44" s="314"/>
      <c r="AQ44" s="314"/>
      <c r="AR44" s="314"/>
      <c r="AS44" s="314"/>
    </row>
    <row r="45" spans="2:58" ht="10.5" customHeight="1">
      <c r="B45" s="15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7"/>
      <c r="AH45" s="315"/>
      <c r="AI45" s="315"/>
      <c r="AJ45" s="315"/>
      <c r="AK45" s="315"/>
      <c r="AL45" s="315"/>
      <c r="AM45" s="315"/>
      <c r="AN45" s="16"/>
      <c r="AO45" s="315"/>
      <c r="AP45" s="315"/>
      <c r="AQ45" s="315"/>
      <c r="AR45" s="315"/>
      <c r="AS45" s="315"/>
    </row>
    <row r="46" spans="2:58" ht="11.25" customHeight="1">
      <c r="B46" s="314" t="s">
        <v>16</v>
      </c>
      <c r="C46" s="314"/>
      <c r="D46" s="317" ph="1">
        <v>0.375</v>
      </c>
      <c r="E46" s="318" ph="1"/>
      <c r="F46" s="318" ph="1"/>
      <c r="G46" s="318" ph="1"/>
      <c r="H46" s="318" ph="1"/>
      <c r="I46" s="319" t="str">
        <f>C9</f>
        <v>ＦＣ片岡</v>
      </c>
      <c r="J46" s="319"/>
      <c r="K46" s="319"/>
      <c r="L46" s="319"/>
      <c r="M46" s="319"/>
      <c r="N46" s="319"/>
      <c r="O46" s="320">
        <v>1</v>
      </c>
      <c r="P46" s="320"/>
      <c r="Q46" s="320"/>
      <c r="R46" s="18"/>
      <c r="S46" s="320">
        <v>4</v>
      </c>
      <c r="T46" s="320"/>
      <c r="U46" s="320"/>
      <c r="V46" s="319" t="str">
        <f>C15</f>
        <v>ＦＣ中川</v>
      </c>
      <c r="W46" s="319"/>
      <c r="X46" s="319"/>
      <c r="Y46" s="319"/>
      <c r="Z46" s="319"/>
      <c r="AA46" s="319"/>
      <c r="AB46" s="19"/>
      <c r="AC46" s="19"/>
      <c r="AD46" s="19"/>
      <c r="AE46" s="19"/>
      <c r="AF46" s="19"/>
      <c r="AG46" s="19"/>
      <c r="AH46" s="167" t="str">
        <f>C13</f>
        <v>ＦＣ滝川</v>
      </c>
      <c r="AI46" s="176"/>
      <c r="AJ46" s="176"/>
      <c r="AK46" s="176"/>
      <c r="AL46" s="176"/>
      <c r="AM46" s="177"/>
      <c r="AN46" s="97"/>
      <c r="AO46" s="321" t="s">
        <v>61</v>
      </c>
      <c r="AP46" s="322"/>
      <c r="AQ46" s="322"/>
      <c r="AR46" s="322"/>
      <c r="AS46" s="323"/>
      <c r="AZ46" s="21"/>
    </row>
    <row r="47" spans="2:58" ht="11.25" customHeight="1">
      <c r="B47" s="314"/>
      <c r="C47" s="314"/>
      <c r="D47" s="318" ph="1"/>
      <c r="E47" s="318" ph="1"/>
      <c r="F47" s="318" ph="1"/>
      <c r="G47" s="318" ph="1"/>
      <c r="H47" s="318" ph="1"/>
      <c r="I47" s="319"/>
      <c r="J47" s="319"/>
      <c r="K47" s="319"/>
      <c r="L47" s="319"/>
      <c r="M47" s="319"/>
      <c r="N47" s="319"/>
      <c r="O47" s="320"/>
      <c r="P47" s="320"/>
      <c r="Q47" s="320"/>
      <c r="R47" s="22"/>
      <c r="S47" s="320"/>
      <c r="T47" s="320"/>
      <c r="U47" s="320"/>
      <c r="V47" s="319"/>
      <c r="W47" s="319"/>
      <c r="X47" s="319"/>
      <c r="Y47" s="319"/>
      <c r="Z47" s="319"/>
      <c r="AA47" s="319"/>
      <c r="AB47" s="19"/>
      <c r="AC47" s="19"/>
      <c r="AD47" s="19"/>
      <c r="AE47" s="19"/>
      <c r="AF47" s="19"/>
      <c r="AG47" s="19"/>
      <c r="AH47" s="181"/>
      <c r="AI47" s="182"/>
      <c r="AJ47" s="182"/>
      <c r="AK47" s="182"/>
      <c r="AL47" s="182"/>
      <c r="AM47" s="183"/>
      <c r="AN47" s="97"/>
      <c r="AO47" s="324"/>
      <c r="AP47" s="325"/>
      <c r="AQ47" s="325"/>
      <c r="AR47" s="325"/>
      <c r="AS47" s="326"/>
      <c r="AZ47" s="21"/>
    </row>
    <row r="48" spans="2:58" ht="11.25" customHeight="1">
      <c r="B48" s="314" t="s">
        <v>17</v>
      </c>
      <c r="C48" s="314"/>
      <c r="D48" s="333" ph="1">
        <v>0.41666666666666669</v>
      </c>
      <c r="E48" s="334" ph="1"/>
      <c r="F48" s="334" ph="1"/>
      <c r="G48" s="334" ph="1"/>
      <c r="H48" s="334" ph="1"/>
      <c r="I48" s="319" t="str">
        <f>C13</f>
        <v>ＦＣ滝川</v>
      </c>
      <c r="J48" s="319"/>
      <c r="K48" s="319"/>
      <c r="L48" s="319"/>
      <c r="M48" s="319"/>
      <c r="N48" s="319"/>
      <c r="O48" s="320">
        <v>19</v>
      </c>
      <c r="P48" s="320"/>
      <c r="Q48" s="320"/>
      <c r="R48" s="18"/>
      <c r="S48" s="320">
        <v>0</v>
      </c>
      <c r="T48" s="320"/>
      <c r="U48" s="320"/>
      <c r="V48" s="319" t="str">
        <f>C17</f>
        <v>ＦＣ京ケ島</v>
      </c>
      <c r="W48" s="319"/>
      <c r="X48" s="319"/>
      <c r="Y48" s="319"/>
      <c r="Z48" s="319"/>
      <c r="AA48" s="319"/>
      <c r="AB48" s="23"/>
      <c r="AC48" s="23"/>
      <c r="AD48" s="23"/>
      <c r="AE48" s="23"/>
      <c r="AF48" s="23"/>
      <c r="AG48" s="23"/>
      <c r="AH48" s="167" t="s">
        <v>57</v>
      </c>
      <c r="AI48" s="176"/>
      <c r="AJ48" s="176"/>
      <c r="AK48" s="176"/>
      <c r="AL48" s="176"/>
      <c r="AM48" s="177"/>
      <c r="AN48" s="97"/>
      <c r="AO48" s="321" t="s">
        <v>60</v>
      </c>
      <c r="AP48" s="322"/>
      <c r="AQ48" s="322"/>
      <c r="AR48" s="322"/>
      <c r="AS48" s="323"/>
      <c r="AZ48" s="21"/>
    </row>
    <row r="49" spans="2:52" ht="11.25" customHeight="1">
      <c r="B49" s="314"/>
      <c r="C49" s="314"/>
      <c r="D49" s="334" ph="1"/>
      <c r="E49" s="334" ph="1"/>
      <c r="F49" s="334" ph="1"/>
      <c r="G49" s="334" ph="1"/>
      <c r="H49" s="334" ph="1"/>
      <c r="I49" s="319"/>
      <c r="J49" s="319"/>
      <c r="K49" s="319"/>
      <c r="L49" s="319"/>
      <c r="M49" s="319"/>
      <c r="N49" s="319"/>
      <c r="O49" s="320"/>
      <c r="P49" s="320"/>
      <c r="Q49" s="320"/>
      <c r="R49" s="22"/>
      <c r="S49" s="320"/>
      <c r="T49" s="320"/>
      <c r="U49" s="320"/>
      <c r="V49" s="319"/>
      <c r="W49" s="319"/>
      <c r="X49" s="319"/>
      <c r="Y49" s="319"/>
      <c r="Z49" s="319"/>
      <c r="AA49" s="319"/>
      <c r="AB49" s="23"/>
      <c r="AC49" s="23"/>
      <c r="AD49" s="23"/>
      <c r="AE49" s="23"/>
      <c r="AF49" s="23"/>
      <c r="AG49" s="23"/>
      <c r="AH49" s="181"/>
      <c r="AI49" s="182"/>
      <c r="AJ49" s="182"/>
      <c r="AK49" s="182"/>
      <c r="AL49" s="182"/>
      <c r="AM49" s="183"/>
      <c r="AN49" s="97"/>
      <c r="AO49" s="324"/>
      <c r="AP49" s="325"/>
      <c r="AQ49" s="325"/>
      <c r="AR49" s="325"/>
      <c r="AS49" s="326"/>
      <c r="AZ49" s="21"/>
    </row>
    <row r="50" spans="2:52">
      <c r="B50" s="314" t="s">
        <v>18</v>
      </c>
      <c r="C50" s="314"/>
      <c r="D50" s="317" ph="1">
        <v>0.45833333333333331</v>
      </c>
      <c r="E50" s="318" ph="1"/>
      <c r="F50" s="318" ph="1"/>
      <c r="G50" s="318" ph="1"/>
      <c r="H50" s="318" ph="1"/>
      <c r="I50" s="336" t="str">
        <f>C11</f>
        <v>城山ＦＣ</v>
      </c>
      <c r="J50" s="336"/>
      <c r="K50" s="336"/>
      <c r="L50" s="336"/>
      <c r="M50" s="336"/>
      <c r="N50" s="336"/>
      <c r="O50" s="320">
        <v>0</v>
      </c>
      <c r="P50" s="320"/>
      <c r="Q50" s="320"/>
      <c r="R50" s="18"/>
      <c r="S50" s="320">
        <v>7</v>
      </c>
      <c r="T50" s="320"/>
      <c r="U50" s="320"/>
      <c r="V50" s="327" t="str">
        <f>C19</f>
        <v>ＦＣブルーストライカーズ</v>
      </c>
      <c r="W50" s="328"/>
      <c r="X50" s="328"/>
      <c r="Y50" s="328"/>
      <c r="Z50" s="328"/>
      <c r="AA50" s="329"/>
      <c r="AB50" s="23"/>
      <c r="AC50" s="23"/>
      <c r="AD50" s="23"/>
      <c r="AE50" s="23"/>
      <c r="AF50" s="23"/>
      <c r="AG50" s="23"/>
      <c r="AH50" s="321" t="s">
        <v>61</v>
      </c>
      <c r="AI50" s="322"/>
      <c r="AJ50" s="322"/>
      <c r="AK50" s="322"/>
      <c r="AL50" s="322"/>
      <c r="AM50" s="323"/>
      <c r="AN50" s="97"/>
      <c r="AO50" s="321" t="s">
        <v>57</v>
      </c>
      <c r="AP50" s="322"/>
      <c r="AQ50" s="322"/>
      <c r="AR50" s="322"/>
      <c r="AS50" s="323"/>
      <c r="AZ50" s="21"/>
    </row>
    <row r="51" spans="2:52">
      <c r="B51" s="314"/>
      <c r="C51" s="314"/>
      <c r="D51" s="318" ph="1"/>
      <c r="E51" s="318" ph="1"/>
      <c r="F51" s="318" ph="1"/>
      <c r="G51" s="318" ph="1"/>
      <c r="H51" s="318" ph="1"/>
      <c r="I51" s="336"/>
      <c r="J51" s="336"/>
      <c r="K51" s="336"/>
      <c r="L51" s="336"/>
      <c r="M51" s="336"/>
      <c r="N51" s="336"/>
      <c r="O51" s="320"/>
      <c r="P51" s="320"/>
      <c r="Q51" s="320"/>
      <c r="R51" s="22"/>
      <c r="S51" s="320"/>
      <c r="T51" s="320"/>
      <c r="U51" s="320"/>
      <c r="V51" s="330"/>
      <c r="W51" s="331"/>
      <c r="X51" s="331"/>
      <c r="Y51" s="331"/>
      <c r="Z51" s="331"/>
      <c r="AA51" s="332"/>
      <c r="AB51" s="23"/>
      <c r="AC51" s="23"/>
      <c r="AD51" s="23"/>
      <c r="AE51" s="23"/>
      <c r="AF51" s="23"/>
      <c r="AG51" s="23"/>
      <c r="AH51" s="324"/>
      <c r="AI51" s="325"/>
      <c r="AJ51" s="325"/>
      <c r="AK51" s="325"/>
      <c r="AL51" s="325"/>
      <c r="AM51" s="326"/>
      <c r="AN51" s="97"/>
      <c r="AO51" s="324"/>
      <c r="AP51" s="325"/>
      <c r="AQ51" s="325"/>
      <c r="AR51" s="325"/>
      <c r="AS51" s="326"/>
      <c r="AZ51" s="21"/>
    </row>
    <row r="52" spans="2:52">
      <c r="B52" s="314" t="s">
        <v>19</v>
      </c>
      <c r="C52" s="314"/>
      <c r="D52" s="333" ph="1">
        <v>0.5</v>
      </c>
      <c r="E52" s="334" ph="1"/>
      <c r="F52" s="334" ph="1"/>
      <c r="G52" s="334" ph="1"/>
      <c r="H52" s="334" ph="1"/>
      <c r="I52" s="319" t="str">
        <f>C9</f>
        <v>ＦＣ片岡</v>
      </c>
      <c r="J52" s="319"/>
      <c r="K52" s="319"/>
      <c r="L52" s="319"/>
      <c r="M52" s="319"/>
      <c r="N52" s="319"/>
      <c r="O52" s="320">
        <v>20</v>
      </c>
      <c r="P52" s="320"/>
      <c r="Q52" s="320"/>
      <c r="R52" s="18"/>
      <c r="S52" s="320">
        <v>0</v>
      </c>
      <c r="T52" s="320"/>
      <c r="U52" s="320"/>
      <c r="V52" s="335" t="str">
        <f>C17</f>
        <v>ＦＣ京ケ島</v>
      </c>
      <c r="W52" s="335"/>
      <c r="X52" s="335"/>
      <c r="Y52" s="335"/>
      <c r="Z52" s="335"/>
      <c r="AA52" s="335"/>
      <c r="AB52" s="23"/>
      <c r="AC52" s="23"/>
      <c r="AD52" s="23"/>
      <c r="AE52" s="23"/>
      <c r="AF52" s="23"/>
      <c r="AG52" s="23"/>
      <c r="AH52" s="321" t="s">
        <v>58</v>
      </c>
      <c r="AI52" s="322"/>
      <c r="AJ52" s="322"/>
      <c r="AK52" s="322"/>
      <c r="AL52" s="322"/>
      <c r="AM52" s="323"/>
      <c r="AN52" s="98"/>
      <c r="AO52" s="327" t="s">
        <v>64</v>
      </c>
      <c r="AP52" s="328"/>
      <c r="AQ52" s="328"/>
      <c r="AR52" s="328"/>
      <c r="AS52" s="329"/>
      <c r="AZ52" s="21"/>
    </row>
    <row r="53" spans="2:52">
      <c r="B53" s="314"/>
      <c r="C53" s="314"/>
      <c r="D53" s="334" ph="1"/>
      <c r="E53" s="334" ph="1"/>
      <c r="F53" s="334" ph="1"/>
      <c r="G53" s="334" ph="1"/>
      <c r="H53" s="334" ph="1"/>
      <c r="I53" s="319"/>
      <c r="J53" s="319"/>
      <c r="K53" s="319"/>
      <c r="L53" s="319"/>
      <c r="M53" s="319"/>
      <c r="N53" s="319"/>
      <c r="O53" s="320"/>
      <c r="P53" s="320"/>
      <c r="Q53" s="320"/>
      <c r="R53" s="22"/>
      <c r="S53" s="320"/>
      <c r="T53" s="320"/>
      <c r="U53" s="320"/>
      <c r="V53" s="335"/>
      <c r="W53" s="335"/>
      <c r="X53" s="335"/>
      <c r="Y53" s="335"/>
      <c r="Z53" s="335"/>
      <c r="AA53" s="335"/>
      <c r="AB53" s="23"/>
      <c r="AC53" s="23"/>
      <c r="AD53" s="23"/>
      <c r="AE53" s="23"/>
      <c r="AF53" s="23"/>
      <c r="AG53" s="23"/>
      <c r="AH53" s="324"/>
      <c r="AI53" s="325"/>
      <c r="AJ53" s="325"/>
      <c r="AK53" s="325"/>
      <c r="AL53" s="325"/>
      <c r="AM53" s="326"/>
      <c r="AN53" s="98"/>
      <c r="AO53" s="330"/>
      <c r="AP53" s="331"/>
      <c r="AQ53" s="331"/>
      <c r="AR53" s="331"/>
      <c r="AS53" s="332"/>
      <c r="AZ53" s="21"/>
    </row>
    <row r="54" spans="2:52" ht="13.5" customHeight="1">
      <c r="B54" s="314" t="s">
        <v>20</v>
      </c>
      <c r="C54" s="314"/>
      <c r="D54" s="317" ph="1">
        <v>0.54166666666666663</v>
      </c>
      <c r="E54" s="318" ph="1"/>
      <c r="F54" s="318" ph="1"/>
      <c r="G54" s="318" ph="1"/>
      <c r="H54" s="318" ph="1"/>
      <c r="I54" s="319" t="str">
        <f>C11</f>
        <v>城山ＦＣ</v>
      </c>
      <c r="J54" s="319"/>
      <c r="K54" s="319"/>
      <c r="L54" s="319"/>
      <c r="M54" s="319"/>
      <c r="N54" s="319"/>
      <c r="O54" s="320">
        <v>0</v>
      </c>
      <c r="P54" s="320"/>
      <c r="Q54" s="320"/>
      <c r="R54" s="18"/>
      <c r="S54" s="320">
        <v>19</v>
      </c>
      <c r="T54" s="320"/>
      <c r="U54" s="320"/>
      <c r="V54" s="319" t="str">
        <f>C15</f>
        <v>ＦＣ中川</v>
      </c>
      <c r="W54" s="319"/>
      <c r="X54" s="319"/>
      <c r="Y54" s="319"/>
      <c r="Z54" s="319"/>
      <c r="AA54" s="319"/>
      <c r="AB54" s="23"/>
      <c r="AC54" s="23"/>
      <c r="AD54" s="23"/>
      <c r="AE54" s="23"/>
      <c r="AF54" s="23"/>
      <c r="AG54" s="23"/>
      <c r="AH54" s="327" t="s">
        <v>64</v>
      </c>
      <c r="AI54" s="328"/>
      <c r="AJ54" s="328"/>
      <c r="AK54" s="328"/>
      <c r="AL54" s="328"/>
      <c r="AM54" s="329"/>
      <c r="AN54" s="98"/>
      <c r="AO54" s="167" t="s">
        <v>59</v>
      </c>
      <c r="AP54" s="176"/>
      <c r="AQ54" s="176"/>
      <c r="AR54" s="176"/>
      <c r="AS54" s="177"/>
      <c r="AZ54" s="21"/>
    </row>
    <row r="55" spans="2:52">
      <c r="B55" s="314"/>
      <c r="C55" s="314"/>
      <c r="D55" s="318" ph="1"/>
      <c r="E55" s="318" ph="1"/>
      <c r="F55" s="318" ph="1"/>
      <c r="G55" s="318" ph="1"/>
      <c r="H55" s="318" ph="1"/>
      <c r="I55" s="319"/>
      <c r="J55" s="319"/>
      <c r="K55" s="319"/>
      <c r="L55" s="319"/>
      <c r="M55" s="319"/>
      <c r="N55" s="319"/>
      <c r="O55" s="320"/>
      <c r="P55" s="320"/>
      <c r="Q55" s="320"/>
      <c r="R55" s="22"/>
      <c r="S55" s="320"/>
      <c r="T55" s="320"/>
      <c r="U55" s="320"/>
      <c r="V55" s="319"/>
      <c r="W55" s="319"/>
      <c r="X55" s="319"/>
      <c r="Y55" s="319"/>
      <c r="Z55" s="319"/>
      <c r="AA55" s="319"/>
      <c r="AB55" s="23"/>
      <c r="AC55" s="23"/>
      <c r="AD55" s="23"/>
      <c r="AE55" s="23"/>
      <c r="AF55" s="23"/>
      <c r="AG55" s="23"/>
      <c r="AH55" s="330"/>
      <c r="AI55" s="331"/>
      <c r="AJ55" s="331"/>
      <c r="AK55" s="331"/>
      <c r="AL55" s="331"/>
      <c r="AM55" s="332"/>
      <c r="AN55" s="98"/>
      <c r="AO55" s="181"/>
      <c r="AP55" s="182"/>
      <c r="AQ55" s="182"/>
      <c r="AR55" s="182"/>
      <c r="AS55" s="183"/>
      <c r="AZ55" s="21"/>
    </row>
    <row r="56" spans="2:52">
      <c r="B56" s="314" t="s">
        <v>21</v>
      </c>
      <c r="C56" s="314"/>
      <c r="D56" s="333" ph="1">
        <v>0.58333333333333337</v>
      </c>
      <c r="E56" s="334" ph="1"/>
      <c r="F56" s="334" ph="1"/>
      <c r="G56" s="334" ph="1"/>
      <c r="H56" s="334" ph="1"/>
      <c r="I56" s="319" t="str">
        <f>C13</f>
        <v>ＦＣ滝川</v>
      </c>
      <c r="J56" s="319"/>
      <c r="K56" s="319"/>
      <c r="L56" s="319"/>
      <c r="M56" s="319"/>
      <c r="N56" s="319"/>
      <c r="O56" s="320">
        <v>1</v>
      </c>
      <c r="P56" s="320"/>
      <c r="Q56" s="320"/>
      <c r="R56" s="18"/>
      <c r="S56" s="320">
        <v>6</v>
      </c>
      <c r="T56" s="320"/>
      <c r="U56" s="320"/>
      <c r="V56" s="327" t="str">
        <f>C19</f>
        <v>ＦＣブルーストライカーズ</v>
      </c>
      <c r="W56" s="328"/>
      <c r="X56" s="328"/>
      <c r="Y56" s="328"/>
      <c r="Z56" s="328"/>
      <c r="AA56" s="329"/>
      <c r="AB56" s="23"/>
      <c r="AC56" s="23"/>
      <c r="AD56" s="23"/>
      <c r="AE56" s="23"/>
      <c r="AF56" s="23"/>
      <c r="AG56" s="23"/>
      <c r="AH56" s="321" t="s">
        <v>60</v>
      </c>
      <c r="AI56" s="322"/>
      <c r="AJ56" s="322"/>
      <c r="AK56" s="322"/>
      <c r="AL56" s="322"/>
      <c r="AM56" s="323"/>
      <c r="AN56" s="98"/>
      <c r="AO56" s="167" t="s">
        <v>58</v>
      </c>
      <c r="AP56" s="176"/>
      <c r="AQ56" s="176"/>
      <c r="AR56" s="176"/>
      <c r="AS56" s="177"/>
    </row>
    <row r="57" spans="2:52">
      <c r="B57" s="314"/>
      <c r="C57" s="314"/>
      <c r="D57" s="334" ph="1"/>
      <c r="E57" s="334" ph="1"/>
      <c r="F57" s="334" ph="1"/>
      <c r="G57" s="334" ph="1"/>
      <c r="H57" s="334" ph="1"/>
      <c r="I57" s="319"/>
      <c r="J57" s="319"/>
      <c r="K57" s="319"/>
      <c r="L57" s="319"/>
      <c r="M57" s="319"/>
      <c r="N57" s="319"/>
      <c r="O57" s="320"/>
      <c r="P57" s="320"/>
      <c r="Q57" s="320"/>
      <c r="R57" s="22"/>
      <c r="S57" s="320"/>
      <c r="T57" s="320"/>
      <c r="U57" s="320"/>
      <c r="V57" s="330"/>
      <c r="W57" s="331"/>
      <c r="X57" s="331"/>
      <c r="Y57" s="331"/>
      <c r="Z57" s="331"/>
      <c r="AA57" s="332"/>
      <c r="AB57" s="23"/>
      <c r="AC57" s="23"/>
      <c r="AD57" s="23"/>
      <c r="AE57" s="23"/>
      <c r="AF57" s="23"/>
      <c r="AG57" s="23"/>
      <c r="AH57" s="324"/>
      <c r="AI57" s="325"/>
      <c r="AJ57" s="325"/>
      <c r="AK57" s="325"/>
      <c r="AL57" s="325"/>
      <c r="AM57" s="326"/>
      <c r="AN57" s="98"/>
      <c r="AO57" s="181"/>
      <c r="AP57" s="182"/>
      <c r="AQ57" s="182"/>
      <c r="AR57" s="182"/>
      <c r="AS57" s="183"/>
    </row>
    <row r="58" spans="2:52" ht="17.25">
      <c r="B58" s="314"/>
      <c r="C58" s="314"/>
      <c r="D58" s="337"/>
      <c r="E58" s="337"/>
      <c r="F58" s="337"/>
      <c r="G58" s="337"/>
      <c r="H58" s="337"/>
      <c r="I58" s="179"/>
      <c r="J58" s="179"/>
      <c r="K58" s="179"/>
      <c r="L58" s="179"/>
      <c r="M58" s="179"/>
      <c r="N58" s="179"/>
      <c r="O58" s="338"/>
      <c r="P58" s="338"/>
      <c r="Q58" s="338"/>
      <c r="R58" s="24"/>
      <c r="S58" s="338"/>
      <c r="T58" s="338"/>
      <c r="U58" s="338"/>
      <c r="V58" s="179"/>
      <c r="W58" s="179"/>
      <c r="X58" s="179"/>
      <c r="Y58" s="179"/>
      <c r="Z58" s="179"/>
      <c r="AA58" s="179"/>
      <c r="AB58" s="25"/>
      <c r="AC58" s="25"/>
      <c r="AD58" s="25"/>
      <c r="AE58" s="25"/>
      <c r="AF58" s="25"/>
      <c r="AG58" s="25"/>
      <c r="AH58" s="34"/>
      <c r="AI58" s="34"/>
      <c r="AJ58" s="34"/>
      <c r="AK58" s="34"/>
      <c r="AL58" s="26"/>
      <c r="AM58" s="34"/>
      <c r="AN58" s="34"/>
      <c r="AO58" s="34"/>
      <c r="AP58" s="34"/>
      <c r="AQ58" s="34"/>
      <c r="AR58" s="34"/>
    </row>
    <row r="59" spans="2:52">
      <c r="B59" s="15"/>
      <c r="C59" s="312" t="s">
        <v>49</v>
      </c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14"/>
      <c r="O59" s="27"/>
      <c r="P59" s="27"/>
      <c r="Q59" s="27"/>
      <c r="R59" s="28"/>
      <c r="S59" s="27"/>
      <c r="T59" s="27"/>
      <c r="U59" s="27"/>
      <c r="V59" s="29"/>
      <c r="W59" s="29"/>
      <c r="X59" s="29"/>
      <c r="Y59" s="29"/>
      <c r="Z59" s="29"/>
      <c r="AA59" s="29"/>
      <c r="AB59" s="30"/>
      <c r="AC59" s="30"/>
      <c r="AD59" s="30"/>
      <c r="AE59" s="30"/>
      <c r="AF59" s="30"/>
      <c r="AG59" s="30"/>
      <c r="AH59" s="314"/>
      <c r="AI59" s="314"/>
      <c r="AJ59" s="314"/>
      <c r="AK59" s="314"/>
      <c r="AL59" s="314"/>
      <c r="AM59" s="314"/>
      <c r="AN59" s="16"/>
      <c r="AO59" s="314"/>
      <c r="AP59" s="314"/>
      <c r="AQ59" s="314"/>
      <c r="AR59" s="314"/>
      <c r="AS59" s="314"/>
    </row>
    <row r="60" spans="2:52">
      <c r="B60" s="15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14"/>
      <c r="O60" s="27"/>
      <c r="P60" s="27"/>
      <c r="Q60" s="27"/>
      <c r="R60" s="28"/>
      <c r="S60" s="27"/>
      <c r="T60" s="27"/>
      <c r="U60" s="27"/>
      <c r="V60" s="29"/>
      <c r="W60" s="29"/>
      <c r="X60" s="29"/>
      <c r="Y60" s="29"/>
      <c r="Z60" s="29"/>
      <c r="AA60" s="29"/>
      <c r="AB60" s="30"/>
      <c r="AC60" s="30"/>
      <c r="AD60" s="30"/>
      <c r="AE60" s="30"/>
      <c r="AF60" s="30"/>
      <c r="AG60" s="30"/>
      <c r="AH60" s="315"/>
      <c r="AI60" s="315"/>
      <c r="AJ60" s="315"/>
      <c r="AK60" s="315"/>
      <c r="AL60" s="315"/>
      <c r="AM60" s="315"/>
      <c r="AN60" s="16"/>
      <c r="AO60" s="315"/>
      <c r="AP60" s="315"/>
      <c r="AQ60" s="315"/>
      <c r="AR60" s="315"/>
      <c r="AS60" s="315"/>
    </row>
    <row r="61" spans="2:52">
      <c r="B61" s="314" t="s">
        <v>16</v>
      </c>
      <c r="C61" s="314"/>
      <c r="D61" s="317" ph="1">
        <v>0.375</v>
      </c>
      <c r="E61" s="318" ph="1"/>
      <c r="F61" s="318" ph="1"/>
      <c r="G61" s="318" ph="1"/>
      <c r="H61" s="318" ph="1"/>
      <c r="I61" s="319" t="str">
        <f>C11</f>
        <v>城山ＦＣ</v>
      </c>
      <c r="J61" s="319"/>
      <c r="K61" s="319"/>
      <c r="L61" s="319"/>
      <c r="M61" s="319"/>
      <c r="N61" s="319"/>
      <c r="O61" s="320">
        <v>12</v>
      </c>
      <c r="P61" s="320"/>
      <c r="Q61" s="320"/>
      <c r="R61" s="18"/>
      <c r="S61" s="320">
        <v>2</v>
      </c>
      <c r="T61" s="320"/>
      <c r="U61" s="320"/>
      <c r="V61" s="319" t="str">
        <f>C17</f>
        <v>ＦＣ京ケ島</v>
      </c>
      <c r="W61" s="319"/>
      <c r="X61" s="319"/>
      <c r="Y61" s="319"/>
      <c r="Z61" s="319"/>
      <c r="AA61" s="319"/>
      <c r="AB61" s="23"/>
      <c r="AC61" s="23"/>
      <c r="AD61" s="23"/>
      <c r="AE61" s="23"/>
      <c r="AF61" s="23"/>
      <c r="AG61" s="23"/>
      <c r="AH61" s="321" t="s">
        <v>57</v>
      </c>
      <c r="AI61" s="322"/>
      <c r="AJ61" s="322"/>
      <c r="AK61" s="322"/>
      <c r="AL61" s="322"/>
      <c r="AM61" s="323"/>
      <c r="AN61" s="97"/>
      <c r="AO61" s="167" t="s">
        <v>59</v>
      </c>
      <c r="AP61" s="176"/>
      <c r="AQ61" s="176"/>
      <c r="AR61" s="176"/>
      <c r="AS61" s="177"/>
    </row>
    <row r="62" spans="2:52">
      <c r="B62" s="314"/>
      <c r="C62" s="314"/>
      <c r="D62" s="318" ph="1"/>
      <c r="E62" s="318" ph="1"/>
      <c r="F62" s="318" ph="1"/>
      <c r="G62" s="318" ph="1"/>
      <c r="H62" s="318" ph="1"/>
      <c r="I62" s="319"/>
      <c r="J62" s="319"/>
      <c r="K62" s="319"/>
      <c r="L62" s="319"/>
      <c r="M62" s="319"/>
      <c r="N62" s="319"/>
      <c r="O62" s="320"/>
      <c r="P62" s="320"/>
      <c r="Q62" s="320"/>
      <c r="R62" s="22"/>
      <c r="S62" s="320"/>
      <c r="T62" s="320"/>
      <c r="U62" s="320"/>
      <c r="V62" s="319"/>
      <c r="W62" s="319"/>
      <c r="X62" s="319"/>
      <c r="Y62" s="319"/>
      <c r="Z62" s="319"/>
      <c r="AA62" s="319"/>
      <c r="AB62" s="23"/>
      <c r="AC62" s="23"/>
      <c r="AD62" s="23"/>
      <c r="AE62" s="23"/>
      <c r="AF62" s="23"/>
      <c r="AG62" s="23"/>
      <c r="AH62" s="324"/>
      <c r="AI62" s="325"/>
      <c r="AJ62" s="325"/>
      <c r="AK62" s="325"/>
      <c r="AL62" s="325"/>
      <c r="AM62" s="326"/>
      <c r="AN62" s="97"/>
      <c r="AO62" s="181"/>
      <c r="AP62" s="182"/>
      <c r="AQ62" s="182"/>
      <c r="AR62" s="182"/>
      <c r="AS62" s="183"/>
    </row>
    <row r="63" spans="2:52">
      <c r="B63" s="314" t="s">
        <v>17</v>
      </c>
      <c r="C63" s="314"/>
      <c r="D63" s="333" ph="1">
        <v>0.41666666666666669</v>
      </c>
      <c r="E63" s="334" ph="1"/>
      <c r="F63" s="334" ph="1"/>
      <c r="G63" s="334" ph="1"/>
      <c r="H63" s="334" ph="1"/>
      <c r="I63" s="319" t="str">
        <f>C9</f>
        <v>ＦＣ片岡</v>
      </c>
      <c r="J63" s="319"/>
      <c r="K63" s="319"/>
      <c r="L63" s="319"/>
      <c r="M63" s="319"/>
      <c r="N63" s="319"/>
      <c r="O63" s="320">
        <v>7</v>
      </c>
      <c r="P63" s="320"/>
      <c r="Q63" s="320"/>
      <c r="R63" s="18"/>
      <c r="S63" s="320">
        <v>1</v>
      </c>
      <c r="T63" s="320"/>
      <c r="U63" s="320"/>
      <c r="V63" s="319" t="str">
        <f>C13</f>
        <v>ＦＣ滝川</v>
      </c>
      <c r="W63" s="319"/>
      <c r="X63" s="319"/>
      <c r="Y63" s="319"/>
      <c r="Z63" s="319"/>
      <c r="AA63" s="319"/>
      <c r="AB63" s="23"/>
      <c r="AC63" s="23"/>
      <c r="AD63" s="23"/>
      <c r="AE63" s="23"/>
      <c r="AF63" s="23"/>
      <c r="AG63" s="23"/>
      <c r="AH63" s="167" t="s">
        <v>61</v>
      </c>
      <c r="AI63" s="176"/>
      <c r="AJ63" s="176"/>
      <c r="AK63" s="176"/>
      <c r="AL63" s="176"/>
      <c r="AM63" s="177"/>
      <c r="AN63" s="97"/>
      <c r="AO63" s="321" t="s">
        <v>58</v>
      </c>
      <c r="AP63" s="322"/>
      <c r="AQ63" s="322"/>
      <c r="AR63" s="322"/>
      <c r="AS63" s="323"/>
    </row>
    <row r="64" spans="2:52">
      <c r="B64" s="314"/>
      <c r="C64" s="314"/>
      <c r="D64" s="334" ph="1"/>
      <c r="E64" s="334" ph="1"/>
      <c r="F64" s="334" ph="1"/>
      <c r="G64" s="334" ph="1"/>
      <c r="H64" s="334" ph="1"/>
      <c r="I64" s="319"/>
      <c r="J64" s="319"/>
      <c r="K64" s="319"/>
      <c r="L64" s="319"/>
      <c r="M64" s="319"/>
      <c r="N64" s="319"/>
      <c r="O64" s="320"/>
      <c r="P64" s="320"/>
      <c r="Q64" s="320"/>
      <c r="R64" s="22"/>
      <c r="S64" s="320"/>
      <c r="T64" s="320"/>
      <c r="U64" s="320"/>
      <c r="V64" s="319"/>
      <c r="W64" s="319"/>
      <c r="X64" s="319"/>
      <c r="Y64" s="319"/>
      <c r="Z64" s="319"/>
      <c r="AA64" s="319"/>
      <c r="AB64" s="23"/>
      <c r="AC64" s="23"/>
      <c r="AD64" s="23"/>
      <c r="AE64" s="23"/>
      <c r="AF64" s="23"/>
      <c r="AG64" s="23"/>
      <c r="AH64" s="181"/>
      <c r="AI64" s="182"/>
      <c r="AJ64" s="182"/>
      <c r="AK64" s="182"/>
      <c r="AL64" s="182"/>
      <c r="AM64" s="183"/>
      <c r="AN64" s="97"/>
      <c r="AO64" s="324"/>
      <c r="AP64" s="325"/>
      <c r="AQ64" s="325"/>
      <c r="AR64" s="325"/>
      <c r="AS64" s="326"/>
    </row>
    <row r="65" spans="2:45">
      <c r="B65" s="314" t="s">
        <v>18</v>
      </c>
      <c r="C65" s="314"/>
      <c r="D65" s="317" ph="1">
        <v>0.45833333333333331</v>
      </c>
      <c r="E65" s="318" ph="1"/>
      <c r="F65" s="318" ph="1"/>
      <c r="G65" s="318" ph="1"/>
      <c r="H65" s="318" ph="1"/>
      <c r="I65" s="319" t="str">
        <f>C15</f>
        <v>ＦＣ中川</v>
      </c>
      <c r="J65" s="319"/>
      <c r="K65" s="319"/>
      <c r="L65" s="319"/>
      <c r="M65" s="319"/>
      <c r="N65" s="319"/>
      <c r="O65" s="320">
        <v>1</v>
      </c>
      <c r="P65" s="320"/>
      <c r="Q65" s="320"/>
      <c r="R65" s="18"/>
      <c r="S65" s="320">
        <v>1</v>
      </c>
      <c r="T65" s="320"/>
      <c r="U65" s="320"/>
      <c r="V65" s="211" t="str">
        <f>C19</f>
        <v>ＦＣブルーストライカーズ</v>
      </c>
      <c r="W65" s="212"/>
      <c r="X65" s="212"/>
      <c r="Y65" s="212"/>
      <c r="Z65" s="212"/>
      <c r="AA65" s="213"/>
      <c r="AB65" s="38"/>
      <c r="AC65" s="38"/>
      <c r="AD65" s="38"/>
      <c r="AE65" s="38"/>
      <c r="AF65" s="38"/>
      <c r="AG65" s="38"/>
      <c r="AH65" s="321" t="s">
        <v>58</v>
      </c>
      <c r="AI65" s="322"/>
      <c r="AJ65" s="322"/>
      <c r="AK65" s="322"/>
      <c r="AL65" s="322"/>
      <c r="AM65" s="323"/>
      <c r="AN65" s="97"/>
      <c r="AO65" s="321" t="s">
        <v>57</v>
      </c>
      <c r="AP65" s="322"/>
      <c r="AQ65" s="322"/>
      <c r="AR65" s="322"/>
      <c r="AS65" s="323"/>
    </row>
    <row r="66" spans="2:45">
      <c r="B66" s="314"/>
      <c r="C66" s="314"/>
      <c r="D66" s="318" ph="1"/>
      <c r="E66" s="318" ph="1"/>
      <c r="F66" s="318" ph="1"/>
      <c r="G66" s="318" ph="1"/>
      <c r="H66" s="318" ph="1"/>
      <c r="I66" s="319"/>
      <c r="J66" s="319"/>
      <c r="K66" s="319"/>
      <c r="L66" s="319"/>
      <c r="M66" s="319"/>
      <c r="N66" s="319"/>
      <c r="O66" s="320"/>
      <c r="P66" s="320"/>
      <c r="Q66" s="320"/>
      <c r="R66" s="22"/>
      <c r="S66" s="320"/>
      <c r="T66" s="320"/>
      <c r="U66" s="320"/>
      <c r="V66" s="217"/>
      <c r="W66" s="218"/>
      <c r="X66" s="218"/>
      <c r="Y66" s="218"/>
      <c r="Z66" s="218"/>
      <c r="AA66" s="219"/>
      <c r="AB66" s="38"/>
      <c r="AC66" s="38"/>
      <c r="AD66" s="38"/>
      <c r="AE66" s="38"/>
      <c r="AF66" s="38"/>
      <c r="AG66" s="38"/>
      <c r="AH66" s="324"/>
      <c r="AI66" s="325"/>
      <c r="AJ66" s="325"/>
      <c r="AK66" s="325"/>
      <c r="AL66" s="325"/>
      <c r="AM66" s="326"/>
      <c r="AN66" s="97"/>
      <c r="AO66" s="324"/>
      <c r="AP66" s="325"/>
      <c r="AQ66" s="325"/>
      <c r="AR66" s="325"/>
      <c r="AS66" s="326"/>
    </row>
    <row r="67" spans="2:45">
      <c r="B67" s="314" t="s">
        <v>19</v>
      </c>
      <c r="C67" s="314"/>
      <c r="D67" s="333" ph="1">
        <v>0.5</v>
      </c>
      <c r="E67" s="334" ph="1"/>
      <c r="F67" s="334" ph="1"/>
      <c r="G67" s="334" ph="1"/>
      <c r="H67" s="334" ph="1"/>
      <c r="I67" s="319" t="str">
        <f>C9</f>
        <v>ＦＣ片岡</v>
      </c>
      <c r="J67" s="319"/>
      <c r="K67" s="319"/>
      <c r="L67" s="319"/>
      <c r="M67" s="319"/>
      <c r="N67" s="319"/>
      <c r="O67" s="320">
        <v>6</v>
      </c>
      <c r="P67" s="320"/>
      <c r="Q67" s="320"/>
      <c r="R67" s="18"/>
      <c r="S67" s="320">
        <v>0</v>
      </c>
      <c r="T67" s="320"/>
      <c r="U67" s="320"/>
      <c r="V67" s="335" t="str">
        <f>C11</f>
        <v>城山ＦＣ</v>
      </c>
      <c r="W67" s="335"/>
      <c r="X67" s="335"/>
      <c r="Y67" s="335"/>
      <c r="Z67" s="335"/>
      <c r="AA67" s="335"/>
      <c r="AB67" s="38"/>
      <c r="AC67" s="38"/>
      <c r="AD67" s="38"/>
      <c r="AE67" s="38"/>
      <c r="AF67" s="38"/>
      <c r="AG67" s="38"/>
      <c r="AH67" s="321" t="s">
        <v>60</v>
      </c>
      <c r="AI67" s="322"/>
      <c r="AJ67" s="322"/>
      <c r="AK67" s="322"/>
      <c r="AL67" s="322"/>
      <c r="AM67" s="323"/>
      <c r="AN67" s="98"/>
      <c r="AO67" s="211" t="s">
        <v>62</v>
      </c>
      <c r="AP67" s="212"/>
      <c r="AQ67" s="212"/>
      <c r="AR67" s="212"/>
      <c r="AS67" s="213"/>
    </row>
    <row r="68" spans="2:45">
      <c r="B68" s="314"/>
      <c r="C68" s="314"/>
      <c r="D68" s="334" ph="1"/>
      <c r="E68" s="334" ph="1"/>
      <c r="F68" s="334" ph="1"/>
      <c r="G68" s="334" ph="1"/>
      <c r="H68" s="334" ph="1"/>
      <c r="I68" s="319"/>
      <c r="J68" s="319"/>
      <c r="K68" s="319"/>
      <c r="L68" s="319"/>
      <c r="M68" s="319"/>
      <c r="N68" s="319"/>
      <c r="O68" s="320"/>
      <c r="P68" s="320"/>
      <c r="Q68" s="320"/>
      <c r="R68" s="22"/>
      <c r="S68" s="320"/>
      <c r="T68" s="320"/>
      <c r="U68" s="320"/>
      <c r="V68" s="335"/>
      <c r="W68" s="335"/>
      <c r="X68" s="335"/>
      <c r="Y68" s="335"/>
      <c r="Z68" s="335"/>
      <c r="AA68" s="335"/>
      <c r="AB68" s="38"/>
      <c r="AC68" s="38"/>
      <c r="AD68" s="38"/>
      <c r="AE68" s="38"/>
      <c r="AF68" s="38"/>
      <c r="AG68" s="38"/>
      <c r="AH68" s="324"/>
      <c r="AI68" s="325"/>
      <c r="AJ68" s="325"/>
      <c r="AK68" s="325"/>
      <c r="AL68" s="325"/>
      <c r="AM68" s="326"/>
      <c r="AN68" s="98"/>
      <c r="AO68" s="217"/>
      <c r="AP68" s="218"/>
      <c r="AQ68" s="218"/>
      <c r="AR68" s="218"/>
      <c r="AS68" s="219"/>
    </row>
    <row r="69" spans="2:45">
      <c r="B69" s="314" t="s">
        <v>20</v>
      </c>
      <c r="C69" s="314"/>
      <c r="D69" s="317" ph="1">
        <v>0.54166666666666663</v>
      </c>
      <c r="E69" s="318" ph="1"/>
      <c r="F69" s="318" ph="1"/>
      <c r="G69" s="318" ph="1"/>
      <c r="H69" s="318" ph="1"/>
      <c r="I69" s="319" t="str">
        <f>C17</f>
        <v>ＦＣ京ケ島</v>
      </c>
      <c r="J69" s="319"/>
      <c r="K69" s="319"/>
      <c r="L69" s="319"/>
      <c r="M69" s="319"/>
      <c r="N69" s="319"/>
      <c r="O69" s="320">
        <v>0</v>
      </c>
      <c r="P69" s="320"/>
      <c r="Q69" s="320"/>
      <c r="R69" s="18"/>
      <c r="S69" s="320">
        <v>20</v>
      </c>
      <c r="T69" s="320"/>
      <c r="U69" s="320"/>
      <c r="V69" s="211" t="str">
        <f>C19</f>
        <v>ＦＣブルーストライカーズ</v>
      </c>
      <c r="W69" s="212"/>
      <c r="X69" s="212"/>
      <c r="Y69" s="212"/>
      <c r="Z69" s="212"/>
      <c r="AA69" s="213"/>
      <c r="AB69" s="38"/>
      <c r="AC69" s="38"/>
      <c r="AD69" s="38"/>
      <c r="AE69" s="38"/>
      <c r="AF69" s="38"/>
      <c r="AG69" s="38"/>
      <c r="AH69" s="321" t="s">
        <v>59</v>
      </c>
      <c r="AI69" s="322"/>
      <c r="AJ69" s="322"/>
      <c r="AK69" s="322"/>
      <c r="AL69" s="322"/>
      <c r="AM69" s="323"/>
      <c r="AN69" s="98"/>
      <c r="AO69" s="167" t="s">
        <v>60</v>
      </c>
      <c r="AP69" s="176"/>
      <c r="AQ69" s="176"/>
      <c r="AR69" s="176"/>
      <c r="AS69" s="177"/>
    </row>
    <row r="70" spans="2:45">
      <c r="B70" s="314"/>
      <c r="C70" s="314"/>
      <c r="D70" s="318" ph="1"/>
      <c r="E70" s="318" ph="1"/>
      <c r="F70" s="318" ph="1"/>
      <c r="G70" s="318" ph="1"/>
      <c r="H70" s="318" ph="1"/>
      <c r="I70" s="319"/>
      <c r="J70" s="319"/>
      <c r="K70" s="319"/>
      <c r="L70" s="319"/>
      <c r="M70" s="319"/>
      <c r="N70" s="319"/>
      <c r="O70" s="320"/>
      <c r="P70" s="320"/>
      <c r="Q70" s="320"/>
      <c r="R70" s="22"/>
      <c r="S70" s="320"/>
      <c r="T70" s="320"/>
      <c r="U70" s="320"/>
      <c r="V70" s="217"/>
      <c r="W70" s="218"/>
      <c r="X70" s="218"/>
      <c r="Y70" s="218"/>
      <c r="Z70" s="218"/>
      <c r="AA70" s="219"/>
      <c r="AB70" s="38"/>
      <c r="AC70" s="38"/>
      <c r="AD70" s="38"/>
      <c r="AE70" s="38"/>
      <c r="AF70" s="38"/>
      <c r="AG70" s="38"/>
      <c r="AH70" s="324"/>
      <c r="AI70" s="325"/>
      <c r="AJ70" s="325"/>
      <c r="AK70" s="325"/>
      <c r="AL70" s="325"/>
      <c r="AM70" s="326"/>
      <c r="AN70" s="98"/>
      <c r="AO70" s="181"/>
      <c r="AP70" s="182"/>
      <c r="AQ70" s="182"/>
      <c r="AR70" s="182"/>
      <c r="AS70" s="183"/>
    </row>
    <row r="71" spans="2:45">
      <c r="B71" s="314" t="s">
        <v>21</v>
      </c>
      <c r="C71" s="314"/>
      <c r="D71" s="333" ph="1">
        <v>0.58333333333333337</v>
      </c>
      <c r="E71" s="334" ph="1"/>
      <c r="F71" s="334" ph="1"/>
      <c r="G71" s="334" ph="1"/>
      <c r="H71" s="334" ph="1"/>
      <c r="I71" s="167" t="str">
        <f>C13</f>
        <v>ＦＣ滝川</v>
      </c>
      <c r="J71" s="176"/>
      <c r="K71" s="176"/>
      <c r="L71" s="176"/>
      <c r="M71" s="176"/>
      <c r="N71" s="177"/>
      <c r="O71" s="339">
        <v>0</v>
      </c>
      <c r="P71" s="340"/>
      <c r="Q71" s="341"/>
      <c r="R71" s="32"/>
      <c r="S71" s="339">
        <v>10</v>
      </c>
      <c r="T71" s="340"/>
      <c r="U71" s="341"/>
      <c r="V71" s="176" t="str">
        <f>C15</f>
        <v>ＦＣ中川</v>
      </c>
      <c r="W71" s="176"/>
      <c r="X71" s="176"/>
      <c r="Y71" s="176"/>
      <c r="Z71" s="176"/>
      <c r="AA71" s="177"/>
      <c r="AB71" s="39"/>
      <c r="AC71" s="38"/>
      <c r="AD71" s="38"/>
      <c r="AE71" s="38"/>
      <c r="AF71" s="38"/>
      <c r="AG71" s="38"/>
      <c r="AH71" s="211" t="s">
        <v>62</v>
      </c>
      <c r="AI71" s="212"/>
      <c r="AJ71" s="212"/>
      <c r="AK71" s="212"/>
      <c r="AL71" s="212"/>
      <c r="AM71" s="213"/>
      <c r="AN71" s="98"/>
      <c r="AO71" s="167" t="s">
        <v>61</v>
      </c>
      <c r="AP71" s="176"/>
      <c r="AQ71" s="176"/>
      <c r="AR71" s="176"/>
      <c r="AS71" s="177"/>
    </row>
    <row r="72" spans="2:45">
      <c r="B72" s="314"/>
      <c r="C72" s="314"/>
      <c r="D72" s="334" ph="1"/>
      <c r="E72" s="334" ph="1"/>
      <c r="F72" s="334" ph="1"/>
      <c r="G72" s="334" ph="1"/>
      <c r="H72" s="334" ph="1"/>
      <c r="I72" s="181"/>
      <c r="J72" s="182"/>
      <c r="K72" s="182"/>
      <c r="L72" s="182"/>
      <c r="M72" s="182"/>
      <c r="N72" s="183"/>
      <c r="O72" s="342"/>
      <c r="P72" s="343"/>
      <c r="Q72" s="344"/>
      <c r="R72" s="33"/>
      <c r="S72" s="342"/>
      <c r="T72" s="343"/>
      <c r="U72" s="344"/>
      <c r="V72" s="182"/>
      <c r="W72" s="182"/>
      <c r="X72" s="182"/>
      <c r="Y72" s="182"/>
      <c r="Z72" s="182"/>
      <c r="AA72" s="183"/>
      <c r="AB72" s="39"/>
      <c r="AC72" s="38"/>
      <c r="AD72" s="38"/>
      <c r="AE72" s="38"/>
      <c r="AF72" s="38"/>
      <c r="AG72" s="38"/>
      <c r="AH72" s="217"/>
      <c r="AI72" s="218"/>
      <c r="AJ72" s="218"/>
      <c r="AK72" s="218"/>
      <c r="AL72" s="218"/>
      <c r="AM72" s="219"/>
      <c r="AN72" s="98"/>
      <c r="AO72" s="181"/>
      <c r="AP72" s="182"/>
      <c r="AQ72" s="182"/>
      <c r="AR72" s="182"/>
      <c r="AS72" s="183"/>
    </row>
    <row r="73" spans="2:45" ht="17.25">
      <c r="B73" s="314"/>
      <c r="C73" s="314"/>
      <c r="D73" s="345"/>
      <c r="E73" s="345"/>
      <c r="F73" s="345"/>
      <c r="G73" s="345"/>
      <c r="H73" s="345"/>
      <c r="I73" s="176"/>
      <c r="J73" s="176"/>
      <c r="K73" s="176"/>
      <c r="L73" s="176"/>
      <c r="M73" s="176"/>
      <c r="N73" s="176"/>
      <c r="O73" s="346"/>
      <c r="P73" s="346"/>
      <c r="Q73" s="346"/>
      <c r="R73" s="24"/>
      <c r="S73" s="338"/>
      <c r="T73" s="338"/>
      <c r="U73" s="338"/>
      <c r="V73" s="179"/>
      <c r="W73" s="179"/>
      <c r="X73" s="179"/>
      <c r="Y73" s="179"/>
      <c r="Z73" s="179"/>
      <c r="AA73" s="179"/>
      <c r="AB73" s="25"/>
      <c r="AC73" s="25"/>
      <c r="AD73" s="25"/>
      <c r="AE73" s="25"/>
      <c r="AF73" s="25"/>
      <c r="AG73" s="25"/>
      <c r="AH73" s="93"/>
      <c r="AI73" s="93"/>
      <c r="AJ73" s="93"/>
      <c r="AK73" s="93"/>
      <c r="AL73" s="34"/>
      <c r="AM73" s="93"/>
      <c r="AN73" s="93"/>
      <c r="AO73" s="93"/>
      <c r="AP73" s="93"/>
      <c r="AQ73" s="93"/>
      <c r="AR73" s="93"/>
    </row>
    <row r="74" spans="2:45">
      <c r="B74" s="15"/>
      <c r="C74" s="312" t="s">
        <v>50</v>
      </c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14"/>
      <c r="O74" s="27"/>
      <c r="P74" s="27"/>
      <c r="Q74" s="27"/>
      <c r="R74" s="28"/>
      <c r="S74" s="27"/>
      <c r="T74" s="27"/>
      <c r="U74" s="27"/>
      <c r="V74" s="40"/>
      <c r="W74" s="40"/>
      <c r="X74" s="40"/>
      <c r="Y74" s="40"/>
      <c r="Z74" s="40"/>
      <c r="AA74" s="40"/>
      <c r="AB74" s="25"/>
      <c r="AC74" s="25"/>
      <c r="AD74" s="25"/>
      <c r="AE74" s="25"/>
      <c r="AF74" s="25"/>
      <c r="AG74" s="25"/>
      <c r="AH74" s="314"/>
      <c r="AI74" s="314"/>
      <c r="AJ74" s="314"/>
      <c r="AK74" s="314"/>
      <c r="AL74" s="314"/>
      <c r="AM74" s="314"/>
      <c r="AN74" s="16"/>
      <c r="AO74" s="314"/>
      <c r="AP74" s="314"/>
      <c r="AQ74" s="314"/>
      <c r="AR74" s="314"/>
      <c r="AS74" s="314"/>
    </row>
    <row r="75" spans="2:45">
      <c r="B75" s="15"/>
      <c r="C75" s="313"/>
      <c r="D75" s="313"/>
      <c r="E75" s="313"/>
      <c r="F75" s="313"/>
      <c r="G75" s="313"/>
      <c r="H75" s="313"/>
      <c r="I75" s="313"/>
      <c r="J75" s="313"/>
      <c r="K75" s="313"/>
      <c r="L75" s="313"/>
      <c r="M75" s="313"/>
      <c r="N75" s="14"/>
      <c r="O75" s="27"/>
      <c r="P75" s="27"/>
      <c r="Q75" s="27"/>
      <c r="R75" s="28"/>
      <c r="S75" s="27"/>
      <c r="T75" s="27"/>
      <c r="U75" s="27"/>
      <c r="V75" s="40"/>
      <c r="W75" s="40"/>
      <c r="X75" s="40"/>
      <c r="Y75" s="40"/>
      <c r="Z75" s="40"/>
      <c r="AA75" s="40"/>
      <c r="AB75" s="25"/>
      <c r="AC75" s="25"/>
      <c r="AD75" s="25"/>
      <c r="AE75" s="25"/>
      <c r="AF75" s="25"/>
      <c r="AG75" s="25"/>
      <c r="AH75" s="315"/>
      <c r="AI75" s="315"/>
      <c r="AJ75" s="315"/>
      <c r="AK75" s="315"/>
      <c r="AL75" s="315"/>
      <c r="AM75" s="315"/>
      <c r="AN75" s="16"/>
      <c r="AO75" s="315"/>
      <c r="AP75" s="315"/>
      <c r="AQ75" s="315"/>
      <c r="AR75" s="315"/>
      <c r="AS75" s="315"/>
    </row>
    <row r="76" spans="2:45">
      <c r="B76" s="314" t="s">
        <v>16</v>
      </c>
      <c r="C76" s="314"/>
      <c r="D76" s="317" ph="1">
        <v>0.375</v>
      </c>
      <c r="E76" s="318" ph="1"/>
      <c r="F76" s="318" ph="1"/>
      <c r="G76" s="318" ph="1"/>
      <c r="H76" s="318" ph="1"/>
      <c r="I76" s="319" t="str">
        <f>C9</f>
        <v>ＦＣ片岡</v>
      </c>
      <c r="J76" s="319"/>
      <c r="K76" s="319"/>
      <c r="L76" s="319"/>
      <c r="M76" s="319"/>
      <c r="N76" s="319"/>
      <c r="O76" s="320">
        <v>4</v>
      </c>
      <c r="P76" s="320"/>
      <c r="Q76" s="320"/>
      <c r="R76" s="18"/>
      <c r="S76" s="320">
        <v>2</v>
      </c>
      <c r="T76" s="320"/>
      <c r="U76" s="320"/>
      <c r="V76" s="211" t="str">
        <f>C19</f>
        <v>ＦＣブルーストライカーズ</v>
      </c>
      <c r="W76" s="212"/>
      <c r="X76" s="212"/>
      <c r="Y76" s="212"/>
      <c r="Z76" s="212"/>
      <c r="AA76" s="213"/>
      <c r="AB76" s="38"/>
      <c r="AC76" s="38"/>
      <c r="AD76" s="38"/>
      <c r="AE76" s="38"/>
      <c r="AF76" s="38"/>
      <c r="AG76" s="38"/>
      <c r="AH76" s="321" t="s">
        <v>60</v>
      </c>
      <c r="AI76" s="322"/>
      <c r="AJ76" s="322"/>
      <c r="AK76" s="322"/>
      <c r="AL76" s="322"/>
      <c r="AM76" s="323"/>
      <c r="AN76" s="97"/>
      <c r="AO76" s="167" t="s">
        <v>61</v>
      </c>
      <c r="AP76" s="176"/>
      <c r="AQ76" s="176"/>
      <c r="AR76" s="176"/>
      <c r="AS76" s="177"/>
    </row>
    <row r="77" spans="2:45">
      <c r="B77" s="314"/>
      <c r="C77" s="314"/>
      <c r="D77" s="318" ph="1"/>
      <c r="E77" s="318" ph="1"/>
      <c r="F77" s="318" ph="1"/>
      <c r="G77" s="318" ph="1"/>
      <c r="H77" s="318" ph="1"/>
      <c r="I77" s="319"/>
      <c r="J77" s="319"/>
      <c r="K77" s="319"/>
      <c r="L77" s="319"/>
      <c r="M77" s="319"/>
      <c r="N77" s="319"/>
      <c r="O77" s="320"/>
      <c r="P77" s="320"/>
      <c r="Q77" s="320"/>
      <c r="R77" s="22"/>
      <c r="S77" s="320"/>
      <c r="T77" s="320"/>
      <c r="U77" s="320"/>
      <c r="V77" s="217"/>
      <c r="W77" s="218"/>
      <c r="X77" s="218"/>
      <c r="Y77" s="218"/>
      <c r="Z77" s="218"/>
      <c r="AA77" s="219"/>
      <c r="AB77" s="38"/>
      <c r="AC77" s="38"/>
      <c r="AD77" s="38"/>
      <c r="AE77" s="38"/>
      <c r="AF77" s="38"/>
      <c r="AG77" s="38"/>
      <c r="AH77" s="324"/>
      <c r="AI77" s="325"/>
      <c r="AJ77" s="325"/>
      <c r="AK77" s="325"/>
      <c r="AL77" s="325"/>
      <c r="AM77" s="326"/>
      <c r="AN77" s="97"/>
      <c r="AO77" s="181"/>
      <c r="AP77" s="182"/>
      <c r="AQ77" s="182"/>
      <c r="AR77" s="182"/>
      <c r="AS77" s="183"/>
    </row>
    <row r="78" spans="2:45">
      <c r="B78" s="314" t="s">
        <v>17</v>
      </c>
      <c r="C78" s="314"/>
      <c r="D78" s="333" ph="1">
        <v>0.41666666666666669</v>
      </c>
      <c r="E78" s="334" ph="1"/>
      <c r="F78" s="334" ph="1"/>
      <c r="G78" s="334" ph="1"/>
      <c r="H78" s="334" ph="1"/>
      <c r="I78" s="319" t="str">
        <f>C15</f>
        <v>ＦＣ中川</v>
      </c>
      <c r="J78" s="319"/>
      <c r="K78" s="319"/>
      <c r="L78" s="319"/>
      <c r="M78" s="319"/>
      <c r="N78" s="319"/>
      <c r="O78" s="320">
        <v>22</v>
      </c>
      <c r="P78" s="320"/>
      <c r="Q78" s="320"/>
      <c r="R78" s="18"/>
      <c r="S78" s="320">
        <v>0</v>
      </c>
      <c r="T78" s="320"/>
      <c r="U78" s="320"/>
      <c r="V78" s="335" t="str">
        <f>C17</f>
        <v>ＦＣ京ケ島</v>
      </c>
      <c r="W78" s="335"/>
      <c r="X78" s="335"/>
      <c r="Y78" s="335"/>
      <c r="Z78" s="335"/>
      <c r="AA78" s="335"/>
      <c r="AB78" s="38"/>
      <c r="AC78" s="38"/>
      <c r="AD78" s="38"/>
      <c r="AE78" s="38"/>
      <c r="AF78" s="38"/>
      <c r="AG78" s="38"/>
      <c r="AH78" s="321" t="s">
        <v>58</v>
      </c>
      <c r="AI78" s="322"/>
      <c r="AJ78" s="322"/>
      <c r="AK78" s="322"/>
      <c r="AL78" s="322"/>
      <c r="AM78" s="323"/>
      <c r="AN78" s="97"/>
      <c r="AO78" s="167" t="s">
        <v>59</v>
      </c>
      <c r="AP78" s="176"/>
      <c r="AQ78" s="176"/>
      <c r="AR78" s="176"/>
      <c r="AS78" s="177"/>
    </row>
    <row r="79" spans="2:45">
      <c r="B79" s="314"/>
      <c r="C79" s="314"/>
      <c r="D79" s="334" ph="1"/>
      <c r="E79" s="334" ph="1"/>
      <c r="F79" s="334" ph="1"/>
      <c r="G79" s="334" ph="1"/>
      <c r="H79" s="334" ph="1"/>
      <c r="I79" s="319"/>
      <c r="J79" s="319"/>
      <c r="K79" s="319"/>
      <c r="L79" s="319"/>
      <c r="M79" s="319"/>
      <c r="N79" s="319"/>
      <c r="O79" s="320"/>
      <c r="P79" s="320"/>
      <c r="Q79" s="320"/>
      <c r="R79" s="22"/>
      <c r="S79" s="320"/>
      <c r="T79" s="320"/>
      <c r="U79" s="320"/>
      <c r="V79" s="335"/>
      <c r="W79" s="335"/>
      <c r="X79" s="335"/>
      <c r="Y79" s="335"/>
      <c r="Z79" s="335"/>
      <c r="AA79" s="335"/>
      <c r="AB79" s="38"/>
      <c r="AC79" s="38"/>
      <c r="AD79" s="38"/>
      <c r="AE79" s="38"/>
      <c r="AF79" s="38"/>
      <c r="AG79" s="38"/>
      <c r="AH79" s="324"/>
      <c r="AI79" s="325"/>
      <c r="AJ79" s="325"/>
      <c r="AK79" s="325"/>
      <c r="AL79" s="325"/>
      <c r="AM79" s="326"/>
      <c r="AN79" s="97"/>
      <c r="AO79" s="181"/>
      <c r="AP79" s="182"/>
      <c r="AQ79" s="182"/>
      <c r="AR79" s="182"/>
      <c r="AS79" s="183"/>
    </row>
    <row r="80" spans="2:45" ht="13.5" customHeight="1">
      <c r="B80" s="314" t="s">
        <v>18</v>
      </c>
      <c r="C80" s="314"/>
      <c r="D80" s="317" ph="1">
        <v>0.45833333333333331</v>
      </c>
      <c r="E80" s="318" ph="1"/>
      <c r="F80" s="318" ph="1"/>
      <c r="G80" s="318" ph="1"/>
      <c r="H80" s="318" ph="1"/>
      <c r="I80" s="319" t="str">
        <f>C11</f>
        <v>城山ＦＣ</v>
      </c>
      <c r="J80" s="319"/>
      <c r="K80" s="319"/>
      <c r="L80" s="319"/>
      <c r="M80" s="319"/>
      <c r="N80" s="319"/>
      <c r="O80" s="320">
        <v>0</v>
      </c>
      <c r="P80" s="320"/>
      <c r="Q80" s="320"/>
      <c r="R80" s="18"/>
      <c r="S80" s="320">
        <v>8</v>
      </c>
      <c r="T80" s="320"/>
      <c r="U80" s="320"/>
      <c r="V80" s="335" t="str">
        <f>C13</f>
        <v>ＦＣ滝川</v>
      </c>
      <c r="W80" s="335"/>
      <c r="X80" s="335"/>
      <c r="Y80" s="335"/>
      <c r="Z80" s="335"/>
      <c r="AA80" s="335"/>
      <c r="AB80" s="38"/>
      <c r="AC80" s="38"/>
      <c r="AD80" s="38"/>
      <c r="AE80" s="38"/>
      <c r="AF80" s="38"/>
      <c r="AG80" s="38"/>
      <c r="AH80" s="211" t="s">
        <v>62</v>
      </c>
      <c r="AI80" s="212"/>
      <c r="AJ80" s="212"/>
      <c r="AK80" s="212"/>
      <c r="AL80" s="212"/>
      <c r="AM80" s="213"/>
      <c r="AN80" s="97"/>
      <c r="AO80" s="321" t="s">
        <v>57</v>
      </c>
      <c r="AP80" s="322"/>
      <c r="AQ80" s="322"/>
      <c r="AR80" s="322"/>
      <c r="AS80" s="323"/>
    </row>
    <row r="81" spans="2:45">
      <c r="B81" s="314"/>
      <c r="C81" s="314"/>
      <c r="D81" s="318" ph="1"/>
      <c r="E81" s="318" ph="1"/>
      <c r="F81" s="318" ph="1"/>
      <c r="G81" s="318" ph="1"/>
      <c r="H81" s="318" ph="1"/>
      <c r="I81" s="319"/>
      <c r="J81" s="319"/>
      <c r="K81" s="319"/>
      <c r="L81" s="319"/>
      <c r="M81" s="319"/>
      <c r="N81" s="319"/>
      <c r="O81" s="320"/>
      <c r="P81" s="320"/>
      <c r="Q81" s="320"/>
      <c r="R81" s="22"/>
      <c r="S81" s="320"/>
      <c r="T81" s="320"/>
      <c r="U81" s="320"/>
      <c r="V81" s="335"/>
      <c r="W81" s="335"/>
      <c r="X81" s="335"/>
      <c r="Y81" s="335"/>
      <c r="Z81" s="335"/>
      <c r="AA81" s="335"/>
      <c r="AB81" s="38"/>
      <c r="AC81" s="38"/>
      <c r="AD81" s="38"/>
      <c r="AE81" s="38"/>
      <c r="AF81" s="38"/>
      <c r="AG81" s="38"/>
      <c r="AH81" s="217"/>
      <c r="AI81" s="218"/>
      <c r="AJ81" s="218"/>
      <c r="AK81" s="218"/>
      <c r="AL81" s="218"/>
      <c r="AM81" s="219"/>
      <c r="AN81" s="97"/>
      <c r="AO81" s="324"/>
      <c r="AP81" s="325"/>
      <c r="AQ81" s="325"/>
      <c r="AR81" s="325"/>
      <c r="AS81" s="326"/>
    </row>
    <row r="82" spans="2:45">
      <c r="B82" s="314"/>
      <c r="C82" s="314"/>
      <c r="D82" s="337"/>
      <c r="E82" s="337"/>
      <c r="F82" s="337"/>
      <c r="G82" s="337"/>
      <c r="H82" s="337"/>
      <c r="I82" s="347"/>
      <c r="J82" s="319"/>
      <c r="K82" s="319"/>
      <c r="L82" s="319"/>
      <c r="M82" s="319"/>
      <c r="N82" s="348"/>
      <c r="O82" s="350"/>
      <c r="P82" s="351"/>
      <c r="Q82" s="352"/>
      <c r="R82" s="28"/>
      <c r="S82" s="356"/>
      <c r="T82" s="356"/>
      <c r="U82" s="356"/>
      <c r="V82" s="347"/>
      <c r="W82" s="319"/>
      <c r="X82" s="319"/>
      <c r="Y82" s="319"/>
      <c r="Z82" s="319"/>
      <c r="AA82" s="348"/>
      <c r="AB82" s="30"/>
      <c r="AC82" s="30"/>
      <c r="AD82" s="30"/>
      <c r="AE82" s="30"/>
      <c r="AF82" s="30"/>
      <c r="AG82" s="30"/>
      <c r="AH82" s="94">
        <f>C41</f>
        <v>0</v>
      </c>
      <c r="AI82" s="94"/>
      <c r="AJ82" s="94"/>
      <c r="AK82" s="94"/>
      <c r="AL82" s="96"/>
      <c r="AM82" s="93">
        <f>C49</f>
        <v>0</v>
      </c>
      <c r="AN82" s="34"/>
      <c r="AO82" s="93"/>
      <c r="AP82" s="93"/>
      <c r="AQ82" s="93"/>
      <c r="AR82" s="93"/>
      <c r="AS82" s="95"/>
    </row>
    <row r="83" spans="2:45">
      <c r="B83" s="314"/>
      <c r="C83" s="314"/>
      <c r="D83" s="337"/>
      <c r="E83" s="337"/>
      <c r="F83" s="337"/>
      <c r="G83" s="337"/>
      <c r="H83" s="337"/>
      <c r="I83" s="323"/>
      <c r="J83" s="349"/>
      <c r="K83" s="349"/>
      <c r="L83" s="349"/>
      <c r="M83" s="349"/>
      <c r="N83" s="321"/>
      <c r="O83" s="353"/>
      <c r="P83" s="354"/>
      <c r="Q83" s="355"/>
      <c r="R83" s="28"/>
      <c r="S83" s="356"/>
      <c r="T83" s="356"/>
      <c r="U83" s="356"/>
      <c r="V83" s="323"/>
      <c r="W83" s="349"/>
      <c r="X83" s="349"/>
      <c r="Y83" s="349"/>
      <c r="Z83" s="349"/>
      <c r="AA83" s="321"/>
      <c r="AB83" s="30"/>
      <c r="AC83" s="30"/>
      <c r="AD83" s="30"/>
      <c r="AE83" s="30"/>
      <c r="AF83" s="30"/>
      <c r="AG83" s="30"/>
      <c r="AH83" s="31"/>
      <c r="AI83" s="31"/>
      <c r="AJ83" s="31"/>
      <c r="AK83" s="31"/>
      <c r="AL83" s="20"/>
      <c r="AM83" s="34"/>
      <c r="AN83" s="34"/>
      <c r="AO83" s="34"/>
      <c r="AP83" s="34"/>
      <c r="AQ83" s="34"/>
      <c r="AR83" s="34"/>
      <c r="AS83" s="4"/>
    </row>
    <row r="84" spans="2:45">
      <c r="B84" s="314"/>
      <c r="C84" s="314"/>
      <c r="D84" s="337"/>
      <c r="E84" s="337"/>
      <c r="F84" s="337"/>
      <c r="G84" s="337"/>
      <c r="H84" s="337"/>
      <c r="I84" s="179"/>
      <c r="J84" s="179"/>
      <c r="K84" s="179"/>
      <c r="L84" s="179"/>
      <c r="M84" s="179"/>
      <c r="N84" s="179"/>
      <c r="O84" s="338"/>
      <c r="P84" s="338"/>
      <c r="Q84" s="338"/>
      <c r="R84" s="24"/>
      <c r="S84" s="338"/>
      <c r="T84" s="338"/>
      <c r="U84" s="338"/>
      <c r="V84" s="179"/>
      <c r="W84" s="179"/>
      <c r="X84" s="179"/>
      <c r="Y84" s="179"/>
      <c r="Z84" s="179"/>
      <c r="AA84" s="179"/>
      <c r="AB84" s="25"/>
      <c r="AC84" s="25"/>
      <c r="AD84" s="25"/>
      <c r="AE84" s="25"/>
      <c r="AF84" s="25"/>
      <c r="AG84" s="25"/>
      <c r="AH84" s="31">
        <f>C49</f>
        <v>0</v>
      </c>
      <c r="AI84" s="31"/>
      <c r="AJ84" s="31"/>
      <c r="AK84" s="31"/>
      <c r="AL84" s="20"/>
      <c r="AM84" s="34">
        <f>C43</f>
        <v>0</v>
      </c>
      <c r="AN84" s="34"/>
      <c r="AO84" s="34"/>
      <c r="AP84" s="34"/>
      <c r="AQ84" s="34"/>
      <c r="AR84" s="34"/>
      <c r="AS84" s="4"/>
    </row>
    <row r="85" spans="2:45">
      <c r="B85" s="314"/>
      <c r="C85" s="314"/>
      <c r="D85" s="337"/>
      <c r="E85" s="337"/>
      <c r="F85" s="337"/>
      <c r="G85" s="337"/>
      <c r="H85" s="337"/>
      <c r="I85" s="179"/>
      <c r="J85" s="179"/>
      <c r="K85" s="179"/>
      <c r="L85" s="179"/>
      <c r="M85" s="179"/>
      <c r="N85" s="179"/>
      <c r="O85" s="338"/>
      <c r="P85" s="338"/>
      <c r="Q85" s="338"/>
      <c r="R85" s="24"/>
      <c r="S85" s="338"/>
      <c r="T85" s="338"/>
      <c r="U85" s="338"/>
      <c r="V85" s="179"/>
      <c r="W85" s="179"/>
      <c r="X85" s="179"/>
      <c r="Y85" s="179"/>
      <c r="Z85" s="179"/>
      <c r="AA85" s="179"/>
      <c r="AB85" s="25"/>
      <c r="AC85" s="25"/>
      <c r="AD85" s="25"/>
      <c r="AE85" s="25"/>
      <c r="AF85" s="25"/>
      <c r="AG85" s="25"/>
      <c r="AH85" s="31"/>
      <c r="AI85" s="31"/>
      <c r="AJ85" s="31"/>
      <c r="AK85" s="31"/>
      <c r="AL85" s="20"/>
      <c r="AM85" s="34"/>
      <c r="AN85" s="34"/>
      <c r="AO85" s="34"/>
      <c r="AP85" s="34"/>
      <c r="AQ85" s="34"/>
      <c r="AR85" s="34"/>
      <c r="AS85" s="4"/>
    </row>
    <row r="86" spans="2:45">
      <c r="B86" s="314"/>
      <c r="C86" s="314"/>
      <c r="D86" s="337"/>
      <c r="E86" s="337"/>
      <c r="F86" s="337"/>
      <c r="G86" s="337"/>
      <c r="H86" s="337"/>
      <c r="I86" s="179"/>
      <c r="J86" s="179"/>
      <c r="K86" s="179"/>
      <c r="L86" s="179"/>
      <c r="M86" s="179"/>
      <c r="N86" s="179"/>
      <c r="O86" s="338"/>
      <c r="P86" s="338"/>
      <c r="Q86" s="338"/>
      <c r="R86" s="24"/>
      <c r="S86" s="338"/>
      <c r="T86" s="338"/>
      <c r="U86" s="338"/>
      <c r="V86" s="179"/>
      <c r="W86" s="179"/>
      <c r="X86" s="179"/>
      <c r="Y86" s="179"/>
      <c r="Z86" s="179"/>
      <c r="AA86" s="179"/>
      <c r="AB86" s="25"/>
      <c r="AC86" s="25"/>
      <c r="AD86" s="25"/>
      <c r="AE86" s="25"/>
      <c r="AF86" s="25"/>
      <c r="AG86" s="25"/>
      <c r="AH86" s="31">
        <f>C45</f>
        <v>0</v>
      </c>
      <c r="AI86" s="31"/>
      <c r="AJ86" s="31"/>
      <c r="AK86" s="31"/>
      <c r="AL86" s="20"/>
      <c r="AM86" s="34">
        <f>C41</f>
        <v>0</v>
      </c>
      <c r="AN86" s="34"/>
      <c r="AO86" s="34"/>
      <c r="AP86" s="34"/>
      <c r="AQ86" s="34"/>
      <c r="AR86" s="34"/>
      <c r="AS86" s="4"/>
    </row>
    <row r="87" spans="2:45">
      <c r="B87" s="314"/>
      <c r="C87" s="314"/>
      <c r="D87" s="337"/>
      <c r="E87" s="337"/>
      <c r="F87" s="337"/>
      <c r="G87" s="337"/>
      <c r="H87" s="337"/>
      <c r="I87" s="179"/>
      <c r="J87" s="179"/>
      <c r="K87" s="179"/>
      <c r="L87" s="179"/>
      <c r="M87" s="179"/>
      <c r="N87" s="179"/>
      <c r="O87" s="338"/>
      <c r="P87" s="338"/>
      <c r="Q87" s="338"/>
      <c r="R87" s="24"/>
      <c r="S87" s="338"/>
      <c r="T87" s="338"/>
      <c r="U87" s="338"/>
      <c r="V87" s="179"/>
      <c r="W87" s="179"/>
      <c r="X87" s="179"/>
      <c r="Y87" s="179"/>
      <c r="Z87" s="179"/>
      <c r="AA87" s="179"/>
      <c r="AB87" s="34"/>
      <c r="AC87" s="34"/>
      <c r="AD87" s="34"/>
      <c r="AE87" s="34"/>
      <c r="AF87" s="34"/>
      <c r="AG87" s="34"/>
      <c r="AH87" s="31"/>
      <c r="AI87" s="31"/>
      <c r="AJ87" s="31"/>
      <c r="AK87" s="31"/>
      <c r="AL87" s="20"/>
      <c r="AM87" s="34"/>
      <c r="AN87" s="34"/>
      <c r="AO87" s="34"/>
      <c r="AP87" s="34"/>
      <c r="AQ87" s="34"/>
      <c r="AR87" s="34"/>
      <c r="AS87" s="4"/>
    </row>
    <row r="88" spans="2:45">
      <c r="B88" s="314"/>
      <c r="C88" s="314"/>
      <c r="D88" s="337"/>
      <c r="E88" s="337"/>
      <c r="F88" s="337"/>
      <c r="G88" s="337"/>
      <c r="H88" s="337"/>
      <c r="I88" s="179"/>
      <c r="J88" s="179"/>
      <c r="K88" s="179"/>
      <c r="L88" s="179"/>
      <c r="M88" s="179"/>
      <c r="N88" s="179"/>
      <c r="O88" s="338"/>
      <c r="P88" s="338"/>
      <c r="Q88" s="338"/>
      <c r="R88" s="24"/>
      <c r="S88" s="338"/>
      <c r="T88" s="338"/>
      <c r="U88" s="338"/>
      <c r="V88" s="179"/>
      <c r="W88" s="179"/>
      <c r="X88" s="179"/>
      <c r="Y88" s="179"/>
      <c r="Z88" s="179"/>
      <c r="AA88" s="179"/>
      <c r="AB88" s="34"/>
      <c r="AC88" s="34"/>
      <c r="AD88" s="34"/>
      <c r="AE88" s="34"/>
      <c r="AF88" s="34"/>
      <c r="AG88" s="25"/>
      <c r="AH88" s="179"/>
      <c r="AI88" s="179"/>
      <c r="AJ88" s="179"/>
      <c r="AK88" s="179"/>
      <c r="AL88" s="34"/>
      <c r="AM88" s="179"/>
      <c r="AN88" s="179"/>
      <c r="AO88" s="179"/>
      <c r="AP88" s="179"/>
      <c r="AQ88" s="179"/>
      <c r="AR88" s="179"/>
    </row>
    <row r="89" spans="2:45">
      <c r="B89" s="314"/>
      <c r="C89" s="314"/>
      <c r="D89" s="337"/>
      <c r="E89" s="337"/>
      <c r="F89" s="337"/>
      <c r="G89" s="337"/>
      <c r="H89" s="337"/>
      <c r="I89" s="179"/>
      <c r="J89" s="179"/>
      <c r="K89" s="179"/>
      <c r="L89" s="179"/>
      <c r="M89" s="179"/>
      <c r="N89" s="179"/>
      <c r="O89" s="338"/>
      <c r="P89" s="338"/>
      <c r="Q89" s="338"/>
      <c r="R89" s="24"/>
      <c r="S89" s="338"/>
      <c r="T89" s="338"/>
      <c r="U89" s="338"/>
      <c r="V89" s="179"/>
      <c r="W89" s="179"/>
      <c r="X89" s="179"/>
      <c r="Y89" s="179"/>
      <c r="Z89" s="179"/>
      <c r="AA89" s="179"/>
      <c r="AB89" s="34"/>
      <c r="AC89" s="34"/>
      <c r="AD89" s="34"/>
      <c r="AE89" s="34"/>
      <c r="AF89" s="34"/>
      <c r="AG89" s="34"/>
      <c r="AH89" s="179"/>
      <c r="AI89" s="179"/>
      <c r="AJ89" s="179"/>
      <c r="AK89" s="179"/>
      <c r="AL89" s="34"/>
      <c r="AM89" s="179"/>
      <c r="AN89" s="179"/>
      <c r="AO89" s="179"/>
      <c r="AP89" s="179"/>
      <c r="AQ89" s="179"/>
      <c r="AR89" s="179"/>
    </row>
    <row r="90" spans="2:45">
      <c r="B90" s="15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35"/>
      <c r="AN90" s="35"/>
      <c r="AO90" s="35"/>
      <c r="AP90" s="35"/>
      <c r="AQ90" s="35"/>
      <c r="AR90" s="35"/>
    </row>
    <row r="91" spans="2:45">
      <c r="B91" s="15"/>
      <c r="C91" s="363"/>
      <c r="D91" s="363"/>
      <c r="E91" s="363"/>
      <c r="F91" s="363"/>
      <c r="G91" s="363"/>
      <c r="H91" s="363"/>
      <c r="I91" s="363"/>
      <c r="J91" s="363"/>
      <c r="K91" s="363"/>
      <c r="L91" s="363"/>
      <c r="M91" s="363"/>
      <c r="N91" s="363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36"/>
      <c r="AN91" s="15"/>
      <c r="AO91" s="15"/>
      <c r="AP91" s="15"/>
      <c r="AQ91" s="15"/>
      <c r="AR91" s="15"/>
    </row>
    <row r="92" spans="2:4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36"/>
      <c r="AN92" s="15"/>
      <c r="AO92" s="15"/>
      <c r="AP92" s="15"/>
      <c r="AQ92" s="15"/>
      <c r="AR92" s="15"/>
    </row>
    <row r="93" spans="2:4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36"/>
      <c r="AN93" s="15"/>
      <c r="AO93" s="15"/>
      <c r="AP93" s="15"/>
      <c r="AQ93" s="15"/>
      <c r="AR93" s="15"/>
    </row>
    <row r="94" spans="2:4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36"/>
      <c r="AN94" s="15"/>
      <c r="AO94" s="15"/>
      <c r="AP94" s="15"/>
      <c r="AQ94" s="15"/>
      <c r="AR94" s="15"/>
    </row>
    <row r="95" spans="2:45">
      <c r="AM95" s="37"/>
    </row>
    <row r="96" spans="2:45" ht="21">
      <c r="D96" s="1" ph="1"/>
      <c r="E96" s="1" ph="1"/>
      <c r="F96" s="1" ph="1"/>
      <c r="G96" s="1" ph="1"/>
      <c r="H96" s="1" ph="1"/>
    </row>
  </sheetData>
  <mergeCells count="434">
    <mergeCell ref="AP28:AU29"/>
    <mergeCell ref="AH88:AK89"/>
    <mergeCell ref="AM88:AR89"/>
    <mergeCell ref="C90:N91"/>
    <mergeCell ref="B88:C89"/>
    <mergeCell ref="D88:H89"/>
    <mergeCell ref="I88:N89"/>
    <mergeCell ref="O88:Q89"/>
    <mergeCell ref="S88:U89"/>
    <mergeCell ref="V88:AA89"/>
    <mergeCell ref="B86:C87"/>
    <mergeCell ref="D86:H87"/>
    <mergeCell ref="I86:N87"/>
    <mergeCell ref="O86:Q87"/>
    <mergeCell ref="S86:U87"/>
    <mergeCell ref="V86:AA87"/>
    <mergeCell ref="B84:C85"/>
    <mergeCell ref="D84:H85"/>
    <mergeCell ref="I84:N85"/>
    <mergeCell ref="O84:Q85"/>
    <mergeCell ref="S84:U85"/>
    <mergeCell ref="V84:AA85"/>
    <mergeCell ref="B82:C83"/>
    <mergeCell ref="D82:H83"/>
    <mergeCell ref="I82:N83"/>
    <mergeCell ref="O82:Q83"/>
    <mergeCell ref="S82:U83"/>
    <mergeCell ref="V82:AA83"/>
    <mergeCell ref="B80:C81"/>
    <mergeCell ref="D80:H81"/>
    <mergeCell ref="I80:N81"/>
    <mergeCell ref="O80:Q81"/>
    <mergeCell ref="S80:U81"/>
    <mergeCell ref="V80:AA81"/>
    <mergeCell ref="AH80:AM81"/>
    <mergeCell ref="AO80:AS81"/>
    <mergeCell ref="B78:C79"/>
    <mergeCell ref="D78:H79"/>
    <mergeCell ref="I78:N79"/>
    <mergeCell ref="O78:Q79"/>
    <mergeCell ref="S78:U79"/>
    <mergeCell ref="V78:AA79"/>
    <mergeCell ref="AH78:AM79"/>
    <mergeCell ref="AO78:AS79"/>
    <mergeCell ref="AH74:AM75"/>
    <mergeCell ref="AO74:AS75"/>
    <mergeCell ref="AH76:AM77"/>
    <mergeCell ref="AO76:AS77"/>
    <mergeCell ref="B71:C72"/>
    <mergeCell ref="D71:H72"/>
    <mergeCell ref="I71:N72"/>
    <mergeCell ref="O71:Q72"/>
    <mergeCell ref="S71:U72"/>
    <mergeCell ref="V71:AA72"/>
    <mergeCell ref="C74:M75"/>
    <mergeCell ref="B76:C77"/>
    <mergeCell ref="D76:H77"/>
    <mergeCell ref="I76:N77"/>
    <mergeCell ref="O76:Q77"/>
    <mergeCell ref="S76:U77"/>
    <mergeCell ref="V76:AA77"/>
    <mergeCell ref="B73:C73"/>
    <mergeCell ref="D73:H73"/>
    <mergeCell ref="I73:N73"/>
    <mergeCell ref="O73:Q73"/>
    <mergeCell ref="S73:U73"/>
    <mergeCell ref="V73:AA73"/>
    <mergeCell ref="B69:C70"/>
    <mergeCell ref="D69:H70"/>
    <mergeCell ref="I69:N70"/>
    <mergeCell ref="O69:Q70"/>
    <mergeCell ref="S69:U70"/>
    <mergeCell ref="V69:AA70"/>
    <mergeCell ref="AO69:AS70"/>
    <mergeCell ref="AO71:AS72"/>
    <mergeCell ref="AH69:AM70"/>
    <mergeCell ref="AH71:AM72"/>
    <mergeCell ref="AO65:AS66"/>
    <mergeCell ref="AO67:AS68"/>
    <mergeCell ref="AH65:AM66"/>
    <mergeCell ref="AH67:AM68"/>
    <mergeCell ref="B63:C64"/>
    <mergeCell ref="D63:H64"/>
    <mergeCell ref="I63:N64"/>
    <mergeCell ref="O63:Q64"/>
    <mergeCell ref="S63:U64"/>
    <mergeCell ref="V63:AA64"/>
    <mergeCell ref="AO63:AS64"/>
    <mergeCell ref="AH63:AM64"/>
    <mergeCell ref="B67:C68"/>
    <mergeCell ref="D67:H68"/>
    <mergeCell ref="I67:N68"/>
    <mergeCell ref="O67:Q68"/>
    <mergeCell ref="S67:U68"/>
    <mergeCell ref="V67:AA68"/>
    <mergeCell ref="B65:C66"/>
    <mergeCell ref="D65:H66"/>
    <mergeCell ref="I65:N66"/>
    <mergeCell ref="O65:Q66"/>
    <mergeCell ref="S65:U66"/>
    <mergeCell ref="V65:AA66"/>
    <mergeCell ref="AH59:AM60"/>
    <mergeCell ref="AO59:AS60"/>
    <mergeCell ref="AO61:AS62"/>
    <mergeCell ref="AH61:AM62"/>
    <mergeCell ref="B56:C57"/>
    <mergeCell ref="D56:H57"/>
    <mergeCell ref="I56:N57"/>
    <mergeCell ref="O56:Q57"/>
    <mergeCell ref="S56:U57"/>
    <mergeCell ref="V56:AA57"/>
    <mergeCell ref="C59:M60"/>
    <mergeCell ref="B61:C62"/>
    <mergeCell ref="D61:H62"/>
    <mergeCell ref="I61:N62"/>
    <mergeCell ref="O61:Q62"/>
    <mergeCell ref="S61:U62"/>
    <mergeCell ref="V61:AA62"/>
    <mergeCell ref="B58:C58"/>
    <mergeCell ref="D58:H58"/>
    <mergeCell ref="I58:N58"/>
    <mergeCell ref="O58:Q58"/>
    <mergeCell ref="S58:U58"/>
    <mergeCell ref="V58:AA58"/>
    <mergeCell ref="B54:C55"/>
    <mergeCell ref="D54:H55"/>
    <mergeCell ref="I54:N55"/>
    <mergeCell ref="O54:Q55"/>
    <mergeCell ref="S54:U55"/>
    <mergeCell ref="V54:AA55"/>
    <mergeCell ref="AO54:AS55"/>
    <mergeCell ref="AO56:AS57"/>
    <mergeCell ref="AH54:AM55"/>
    <mergeCell ref="AH56:AM57"/>
    <mergeCell ref="AO50:AS51"/>
    <mergeCell ref="AO52:AS53"/>
    <mergeCell ref="AH50:AM51"/>
    <mergeCell ref="AH52:AM53"/>
    <mergeCell ref="B48:C49"/>
    <mergeCell ref="D48:H49"/>
    <mergeCell ref="I48:N49"/>
    <mergeCell ref="O48:Q49"/>
    <mergeCell ref="S48:U49"/>
    <mergeCell ref="V48:AA49"/>
    <mergeCell ref="B52:C53"/>
    <mergeCell ref="D52:H53"/>
    <mergeCell ref="I52:N53"/>
    <mergeCell ref="O52:Q53"/>
    <mergeCell ref="S52:U53"/>
    <mergeCell ref="V52:AA53"/>
    <mergeCell ref="B50:C51"/>
    <mergeCell ref="D50:H51"/>
    <mergeCell ref="I50:N51"/>
    <mergeCell ref="O50:Q51"/>
    <mergeCell ref="S50:U51"/>
    <mergeCell ref="V50:AA51"/>
    <mergeCell ref="B46:C47"/>
    <mergeCell ref="D46:H47"/>
    <mergeCell ref="I46:N47"/>
    <mergeCell ref="O46:Q47"/>
    <mergeCell ref="S46:U47"/>
    <mergeCell ref="V46:AA47"/>
    <mergeCell ref="AH46:AM47"/>
    <mergeCell ref="AO46:AS47"/>
    <mergeCell ref="AO48:AS49"/>
    <mergeCell ref="AH48:AM49"/>
    <mergeCell ref="C44:M45"/>
    <mergeCell ref="BF32:BF33"/>
    <mergeCell ref="H34:AU35"/>
    <mergeCell ref="BB34:BB35"/>
    <mergeCell ref="BC34:BC35"/>
    <mergeCell ref="BD34:BD35"/>
    <mergeCell ref="BE34:BE35"/>
    <mergeCell ref="AH44:AM45"/>
    <mergeCell ref="AO44:AS45"/>
    <mergeCell ref="AH42:AS43"/>
    <mergeCell ref="BD30:BD31"/>
    <mergeCell ref="BE30:BE31"/>
    <mergeCell ref="B32:D41"/>
    <mergeCell ref="E32:G41"/>
    <mergeCell ref="H32:AU33"/>
    <mergeCell ref="BC32:BC33"/>
    <mergeCell ref="BD32:BD33"/>
    <mergeCell ref="BE32:BE33"/>
    <mergeCell ref="H36:AU37"/>
    <mergeCell ref="AJ30:AK31"/>
    <mergeCell ref="AX30:AX31"/>
    <mergeCell ref="AY30:AY31"/>
    <mergeCell ref="AZ30:AZ31"/>
    <mergeCell ref="U30:V31"/>
    <mergeCell ref="W30:X31"/>
    <mergeCell ref="Z30:AA31"/>
    <mergeCell ref="AB30:AC31"/>
    <mergeCell ref="AE30:AF31"/>
    <mergeCell ref="AG30:AH31"/>
    <mergeCell ref="H38:AU39"/>
    <mergeCell ref="H40:AU41"/>
    <mergeCell ref="B30:G31"/>
    <mergeCell ref="H30:I31"/>
    <mergeCell ref="K30:L31"/>
    <mergeCell ref="M30:N31"/>
    <mergeCell ref="P30:Q31"/>
    <mergeCell ref="R30:S31"/>
    <mergeCell ref="B25:D27"/>
    <mergeCell ref="BC30:BC31"/>
    <mergeCell ref="AD24:AF25"/>
    <mergeCell ref="AG24:AI25"/>
    <mergeCell ref="BC25:BC27"/>
    <mergeCell ref="AA28:AC29"/>
    <mergeCell ref="B22:D24"/>
    <mergeCell ref="AM28:AO29"/>
    <mergeCell ref="X28:Z29"/>
    <mergeCell ref="AD28:AF29"/>
    <mergeCell ref="AG28:AI29"/>
    <mergeCell ref="AJ28:AL29"/>
    <mergeCell ref="AM22:AO23"/>
    <mergeCell ref="E22:G23"/>
    <mergeCell ref="H22:Q23"/>
    <mergeCell ref="R22:T23"/>
    <mergeCell ref="U22:W23"/>
    <mergeCell ref="X22:Z23"/>
    <mergeCell ref="AA22:AC23"/>
    <mergeCell ref="AD22:AF23"/>
    <mergeCell ref="AG22:AI23"/>
    <mergeCell ref="BF25:BF27"/>
    <mergeCell ref="E26:G27"/>
    <mergeCell ref="H26:Q27"/>
    <mergeCell ref="R26:T27"/>
    <mergeCell ref="U26:W27"/>
    <mergeCell ref="X26:Z27"/>
    <mergeCell ref="AA26:AC27"/>
    <mergeCell ref="AM24:AO25"/>
    <mergeCell ref="AX25:AX27"/>
    <mergeCell ref="AY25:AY27"/>
    <mergeCell ref="AZ25:AZ27"/>
    <mergeCell ref="AD26:AF27"/>
    <mergeCell ref="AG26:AI27"/>
    <mergeCell ref="AM26:AO27"/>
    <mergeCell ref="AJ26:AL27"/>
    <mergeCell ref="E24:G25"/>
    <mergeCell ref="H24:Q25"/>
    <mergeCell ref="R24:T25"/>
    <mergeCell ref="U24:W25"/>
    <mergeCell ref="X24:Z25"/>
    <mergeCell ref="AA24:AC25"/>
    <mergeCell ref="AJ22:AL23"/>
    <mergeCell ref="AJ24:AL25"/>
    <mergeCell ref="BE19:BE20"/>
    <mergeCell ref="AV19:AV20"/>
    <mergeCell ref="AX19:AX20"/>
    <mergeCell ref="AY19:AY20"/>
    <mergeCell ref="AZ19:AZ20"/>
    <mergeCell ref="BC19:BC20"/>
    <mergeCell ref="BD19:BD20"/>
    <mergeCell ref="AL19:AM20"/>
    <mergeCell ref="AT19:AU20"/>
    <mergeCell ref="BD25:BD27"/>
    <mergeCell ref="BE25:BE27"/>
    <mergeCell ref="AB21:AF21"/>
    <mergeCell ref="AG21:AK21"/>
    <mergeCell ref="AN19:AO20"/>
    <mergeCell ref="AP19:AQ20"/>
    <mergeCell ref="AR19:AS20"/>
    <mergeCell ref="W19:X20"/>
    <mergeCell ref="Z19:AA20"/>
    <mergeCell ref="AB19:AC20"/>
    <mergeCell ref="AE19:AF20"/>
    <mergeCell ref="AG19:AK20"/>
    <mergeCell ref="AT17:AU18"/>
    <mergeCell ref="AV17:AV18"/>
    <mergeCell ref="AX17:AX18"/>
    <mergeCell ref="AY17:AY18"/>
    <mergeCell ref="AZ17:AZ18"/>
    <mergeCell ref="BC17:BC18"/>
    <mergeCell ref="AL17:AM18"/>
    <mergeCell ref="AN17:AO18"/>
    <mergeCell ref="AP17:AQ18"/>
    <mergeCell ref="AR17:AS18"/>
    <mergeCell ref="Z17:AA18"/>
    <mergeCell ref="AB17:AF18"/>
    <mergeCell ref="AG17:AH18"/>
    <mergeCell ref="AJ17:AK18"/>
    <mergeCell ref="BC15:BC16"/>
    <mergeCell ref="BD15:BD16"/>
    <mergeCell ref="BE15:BE16"/>
    <mergeCell ref="B17:B18"/>
    <mergeCell ref="C17:G18"/>
    <mergeCell ref="H17:I18"/>
    <mergeCell ref="K17:L18"/>
    <mergeCell ref="M17:N18"/>
    <mergeCell ref="P17:Q18"/>
    <mergeCell ref="R17:S18"/>
    <mergeCell ref="AR15:AS16"/>
    <mergeCell ref="AT15:AU16"/>
    <mergeCell ref="AV15:AV16"/>
    <mergeCell ref="AX15:AX16"/>
    <mergeCell ref="AY15:AY16"/>
    <mergeCell ref="AZ15:AZ16"/>
    <mergeCell ref="AJ15:AK16"/>
    <mergeCell ref="AL15:AM16"/>
    <mergeCell ref="BD17:BD18"/>
    <mergeCell ref="BE17:BE18"/>
    <mergeCell ref="AV13:AV14"/>
    <mergeCell ref="AN15:AO16"/>
    <mergeCell ref="AP15:AQ16"/>
    <mergeCell ref="R15:S16"/>
    <mergeCell ref="U15:V16"/>
    <mergeCell ref="W15:AA16"/>
    <mergeCell ref="AB15:AC16"/>
    <mergeCell ref="AE15:AF16"/>
    <mergeCell ref="AG15:AH16"/>
    <mergeCell ref="BE11:BE12"/>
    <mergeCell ref="B13:B14"/>
    <mergeCell ref="C13:G14"/>
    <mergeCell ref="H13:I14"/>
    <mergeCell ref="K13:L14"/>
    <mergeCell ref="M13:N14"/>
    <mergeCell ref="P13:Q14"/>
    <mergeCell ref="R13:V14"/>
    <mergeCell ref="W13:X14"/>
    <mergeCell ref="Z13:AA14"/>
    <mergeCell ref="AV11:AV12"/>
    <mergeCell ref="AX11:AX12"/>
    <mergeCell ref="AY11:AY12"/>
    <mergeCell ref="AZ11:AZ12"/>
    <mergeCell ref="BC11:BC12"/>
    <mergeCell ref="BD11:BD12"/>
    <mergeCell ref="AL11:AM12"/>
    <mergeCell ref="AX13:AX14"/>
    <mergeCell ref="AY13:AY14"/>
    <mergeCell ref="AZ13:AZ14"/>
    <mergeCell ref="BC13:BC14"/>
    <mergeCell ref="BD13:BD14"/>
    <mergeCell ref="BE13:BE14"/>
    <mergeCell ref="AL13:AM14"/>
    <mergeCell ref="AT11:AU12"/>
    <mergeCell ref="Z11:AA12"/>
    <mergeCell ref="AB11:AC12"/>
    <mergeCell ref="AE11:AF12"/>
    <mergeCell ref="AG11:AH12"/>
    <mergeCell ref="AJ11:AK12"/>
    <mergeCell ref="AB13:AC14"/>
    <mergeCell ref="AE13:AF14"/>
    <mergeCell ref="AG13:AH14"/>
    <mergeCell ref="AJ13:AK14"/>
    <mergeCell ref="AN13:AO14"/>
    <mergeCell ref="AP13:AQ14"/>
    <mergeCell ref="AR13:AS14"/>
    <mergeCell ref="AT13:AU14"/>
    <mergeCell ref="AP11:AQ12"/>
    <mergeCell ref="AR11:AS12"/>
    <mergeCell ref="BE9:BE10"/>
    <mergeCell ref="BF9:BF10"/>
    <mergeCell ref="B11:B12"/>
    <mergeCell ref="C11:G12"/>
    <mergeCell ref="H11:I12"/>
    <mergeCell ref="K11:L12"/>
    <mergeCell ref="M11:Q12"/>
    <mergeCell ref="R11:S12"/>
    <mergeCell ref="U11:V12"/>
    <mergeCell ref="W11:X12"/>
    <mergeCell ref="AV9:AV10"/>
    <mergeCell ref="AX9:AX10"/>
    <mergeCell ref="AY9:AY10"/>
    <mergeCell ref="AZ9:AZ10"/>
    <mergeCell ref="BC9:BC10"/>
    <mergeCell ref="BD9:BD10"/>
    <mergeCell ref="AL9:AM10"/>
    <mergeCell ref="AN9:AO10"/>
    <mergeCell ref="AP9:AQ10"/>
    <mergeCell ref="AR9:AS10"/>
    <mergeCell ref="AT9:AU10"/>
    <mergeCell ref="Z9:AA10"/>
    <mergeCell ref="AB9:AC10"/>
    <mergeCell ref="AN11:AO12"/>
    <mergeCell ref="AZ6:AZ8"/>
    <mergeCell ref="BD6:BD8"/>
    <mergeCell ref="B9:B10"/>
    <mergeCell ref="C9:G10"/>
    <mergeCell ref="H9:L10"/>
    <mergeCell ref="M9:N10"/>
    <mergeCell ref="P9:Q10"/>
    <mergeCell ref="R9:S10"/>
    <mergeCell ref="U9:V10"/>
    <mergeCell ref="W9:X10"/>
    <mergeCell ref="AP6:AQ8"/>
    <mergeCell ref="AR6:AS8"/>
    <mergeCell ref="AT6:AU8"/>
    <mergeCell ref="AV6:AV8"/>
    <mergeCell ref="AX6:AX8"/>
    <mergeCell ref="AY6:AY8"/>
    <mergeCell ref="W6:AA8"/>
    <mergeCell ref="AB6:AF8"/>
    <mergeCell ref="AG6:AK8"/>
    <mergeCell ref="AL6:AM8"/>
    <mergeCell ref="AN6:AO8"/>
    <mergeCell ref="AE9:AF10"/>
    <mergeCell ref="AG9:AH10"/>
    <mergeCell ref="AJ9:AK10"/>
    <mergeCell ref="K2:M3"/>
    <mergeCell ref="N2:O3"/>
    <mergeCell ref="Q2:AA3"/>
    <mergeCell ref="AB2:AE3"/>
    <mergeCell ref="AG2:AS3"/>
    <mergeCell ref="B6:D8"/>
    <mergeCell ref="E6:G8"/>
    <mergeCell ref="H6:L8"/>
    <mergeCell ref="M6:Q8"/>
    <mergeCell ref="R6:V8"/>
    <mergeCell ref="B4:AJ5"/>
    <mergeCell ref="B15:B16"/>
    <mergeCell ref="C15:G16"/>
    <mergeCell ref="H15:I16"/>
    <mergeCell ref="K15:L16"/>
    <mergeCell ref="M15:N16"/>
    <mergeCell ref="E28:G29"/>
    <mergeCell ref="H28:Q29"/>
    <mergeCell ref="R28:T29"/>
    <mergeCell ref="U28:W29"/>
    <mergeCell ref="P15:Q16"/>
    <mergeCell ref="B19:B20"/>
    <mergeCell ref="C19:G20"/>
    <mergeCell ref="H19:I20"/>
    <mergeCell ref="K19:L20"/>
    <mergeCell ref="M19:N20"/>
    <mergeCell ref="P19:Q20"/>
    <mergeCell ref="R19:S20"/>
    <mergeCell ref="U19:V20"/>
    <mergeCell ref="U17:V18"/>
    <mergeCell ref="W17:X18"/>
    <mergeCell ref="H21:L21"/>
    <mergeCell ref="M21:Q21"/>
    <mergeCell ref="R21:V21"/>
    <mergeCell ref="W21:AA21"/>
  </mergeCells>
  <phoneticPr fontId="2"/>
  <conditionalFormatting sqref="AB9:AB15 R9:S12 W9:X14 AG9:AH18 AC9:AC14 M9 M13:N20 R15:S20 W17:X20 AB19:AC20 H11:I20">
    <cfRule type="expression" dxfId="1236" priority="306" stopIfTrue="1">
      <formula>H9&gt;K9</formula>
    </cfRule>
    <cfRule type="expression" dxfId="1235" priority="307" stopIfTrue="1">
      <formula>H9=K9</formula>
    </cfRule>
  </conditionalFormatting>
  <conditionalFormatting sqref="P9:Q10 U9:V12 Z9:AA14 AE9:AF16 AJ9:AK18 P13:Q20 U15:V20 Z17:AA20 AE19:AF20 K11:L20">
    <cfRule type="expression" dxfId="1234" priority="304" stopIfTrue="1">
      <formula>H9=K9</formula>
    </cfRule>
    <cfRule type="expression" dxfId="1233" priority="305" stopIfTrue="1">
      <formula>H9&lt;K9</formula>
    </cfRule>
  </conditionalFormatting>
  <conditionalFormatting sqref="O78:Q89 O46:Q75">
    <cfRule type="expression" dxfId="1232" priority="302" stopIfTrue="1">
      <formula>O46&gt;S46</formula>
    </cfRule>
    <cfRule type="expression" dxfId="1231" priority="303" stopIfTrue="1">
      <formula>O46=S46</formula>
    </cfRule>
  </conditionalFormatting>
  <conditionalFormatting sqref="S78:U89 S46:U75">
    <cfRule type="expression" dxfId="1230" priority="300" stopIfTrue="1">
      <formula>S46&gt;O46</formula>
    </cfRule>
    <cfRule type="expression" dxfId="1229" priority="301" stopIfTrue="1">
      <formula>S46=O46</formula>
    </cfRule>
  </conditionalFormatting>
  <conditionalFormatting sqref="C9:E20">
    <cfRule type="expression" dxfId="1228" priority="297" stopIfTrue="1">
      <formula>AT9=1</formula>
    </cfRule>
    <cfRule type="expression" dxfId="1227" priority="298" stopIfTrue="1">
      <formula>AT9=2</formula>
    </cfRule>
    <cfRule type="expression" dxfId="1226" priority="299" stopIfTrue="1">
      <formula>AT9=3</formula>
    </cfRule>
  </conditionalFormatting>
  <conditionalFormatting sqref="F9:G20">
    <cfRule type="expression" dxfId="1225" priority="294" stopIfTrue="1">
      <formula>#REF!=1</formula>
    </cfRule>
    <cfRule type="expression" dxfId="1224" priority="295" stopIfTrue="1">
      <formula>#REF!=2</formula>
    </cfRule>
    <cfRule type="expression" dxfId="1223" priority="296" stopIfTrue="1">
      <formula>#REF!=3</formula>
    </cfRule>
  </conditionalFormatting>
  <conditionalFormatting sqref="E22 E26 E24 BC32:BF32">
    <cfRule type="expression" dxfId="1222" priority="293" stopIfTrue="1">
      <formula>E22=FALSE</formula>
    </cfRule>
  </conditionalFormatting>
  <conditionalFormatting sqref="AT9 AT11 AT13 AT17 AT19 AT15">
    <cfRule type="expression" dxfId="1221" priority="290" stopIfTrue="1">
      <formula>$AT$9=1</formula>
    </cfRule>
    <cfRule type="expression" dxfId="1220" priority="291" stopIfTrue="1">
      <formula>$AT$9=2</formula>
    </cfRule>
    <cfRule type="expression" dxfId="1219" priority="292" stopIfTrue="1">
      <formula>$AT$9=3</formula>
    </cfRule>
  </conditionalFormatting>
  <conditionalFormatting sqref="AT11">
    <cfRule type="expression" dxfId="1218" priority="287" stopIfTrue="1">
      <formula>$AT$11=1</formula>
    </cfRule>
    <cfRule type="expression" dxfId="1217" priority="288" stopIfTrue="1">
      <formula>$AT$11=2</formula>
    </cfRule>
    <cfRule type="expression" dxfId="1216" priority="289" stopIfTrue="1">
      <formula>$AT$11=3</formula>
    </cfRule>
  </conditionalFormatting>
  <conditionalFormatting sqref="AT13">
    <cfRule type="expression" dxfId="1215" priority="284" stopIfTrue="1">
      <formula>$AT$13=1</formula>
    </cfRule>
    <cfRule type="expression" dxfId="1214" priority="285" stopIfTrue="1">
      <formula>$AT$13=2</formula>
    </cfRule>
    <cfRule type="expression" dxfId="1213" priority="286" stopIfTrue="1">
      <formula>$AT$13=3</formula>
    </cfRule>
  </conditionalFormatting>
  <conditionalFormatting sqref="AT15">
    <cfRule type="expression" dxfId="1212" priority="281" stopIfTrue="1">
      <formula>$AT$15=1</formula>
    </cfRule>
    <cfRule type="expression" dxfId="1211" priority="282" stopIfTrue="1">
      <formula>$AT$15=2</formula>
    </cfRule>
    <cfRule type="expression" dxfId="1210" priority="283" stopIfTrue="1">
      <formula>$AT$15=3</formula>
    </cfRule>
  </conditionalFormatting>
  <conditionalFormatting sqref="H30 AD30:AE30 W30 O30:P30 AG30 AI30:AJ30 Y30:Z30 AB30 BC32:BF32 R30 T30:U30 J30:K30 M30">
    <cfRule type="expression" dxfId="1209" priority="277" stopIfTrue="1">
      <formula>$H$30=FALSE</formula>
    </cfRule>
  </conditionalFormatting>
  <conditionalFormatting sqref="K30:L31 P30:Q31 U30:V31 Z30:AA31 AE30:AF31 AJ30:AK31">
    <cfRule type="expression" dxfId="1208" priority="276" stopIfTrue="1">
      <formula>$K$30=FALSE</formula>
    </cfRule>
  </conditionalFormatting>
  <conditionalFormatting sqref="M30:N31">
    <cfRule type="expression" dxfId="1207" priority="275" stopIfTrue="1">
      <formula>$M$30=FALSE</formula>
    </cfRule>
  </conditionalFormatting>
  <conditionalFormatting sqref="P30:Q31">
    <cfRule type="expression" dxfId="1206" priority="274" stopIfTrue="1">
      <formula>$P$30=FALSE</formula>
    </cfRule>
  </conditionalFormatting>
  <conditionalFormatting sqref="R30:S31">
    <cfRule type="expression" dxfId="1205" priority="273" stopIfTrue="1">
      <formula>$R$30=FALSE</formula>
    </cfRule>
  </conditionalFormatting>
  <conditionalFormatting sqref="U30:V31">
    <cfRule type="expression" dxfId="1204" priority="272" stopIfTrue="1">
      <formula>$U$30=FALSE</formula>
    </cfRule>
  </conditionalFormatting>
  <conditionalFormatting sqref="W30:X31">
    <cfRule type="expression" dxfId="1203" priority="271" stopIfTrue="1">
      <formula>$W$30=FALSE</formula>
    </cfRule>
  </conditionalFormatting>
  <conditionalFormatting sqref="Z30:AA31">
    <cfRule type="expression" dxfId="1202" priority="270" stopIfTrue="1">
      <formula>$Z$30=FALSE</formula>
    </cfRule>
  </conditionalFormatting>
  <conditionalFormatting sqref="W30:X31 Z30:AC31">
    <cfRule type="expression" dxfId="1201" priority="269" stopIfTrue="1">
      <formula>$AB$30=FALSE</formula>
    </cfRule>
  </conditionalFormatting>
  <conditionalFormatting sqref="AE30:AF31">
    <cfRule type="expression" dxfId="1200" priority="268" stopIfTrue="1">
      <formula>$AE$30=FALSE</formula>
    </cfRule>
  </conditionalFormatting>
  <conditionalFormatting sqref="AG30:AH31">
    <cfRule type="expression" dxfId="1199" priority="267" stopIfTrue="1">
      <formula>$AG$30=FALSE</formula>
    </cfRule>
  </conditionalFormatting>
  <conditionalFormatting sqref="AJ30:AK31">
    <cfRule type="expression" dxfId="1198" priority="266" stopIfTrue="1">
      <formula>$AJ$30=FALSE</formula>
    </cfRule>
  </conditionalFormatting>
  <conditionalFormatting sqref="AT9 AT11 AT13 AT17 AT19 AT15">
    <cfRule type="expression" dxfId="1197" priority="261" stopIfTrue="1">
      <formula>$AT$17=1</formula>
    </cfRule>
    <cfRule type="expression" dxfId="1196" priority="262" stopIfTrue="1">
      <formula>$AT$17=2</formula>
    </cfRule>
    <cfRule type="expression" dxfId="1195" priority="263" stopIfTrue="1">
      <formula>$AT$17=3</formula>
    </cfRule>
  </conditionalFormatting>
  <conditionalFormatting sqref="AT19">
    <cfRule type="expression" dxfId="1194" priority="258" stopIfTrue="1">
      <formula>$AT$19=1</formula>
    </cfRule>
    <cfRule type="expression" dxfId="1193" priority="259" stopIfTrue="1">
      <formula>$AT$19=2</formula>
    </cfRule>
    <cfRule type="expression" dxfId="1192" priority="260" stopIfTrue="1">
      <formula>$AT$19=3</formula>
    </cfRule>
  </conditionalFormatting>
  <conditionalFormatting sqref="C17:E18">
    <cfRule type="expression" dxfId="1191" priority="255" stopIfTrue="1">
      <formula>AT17=1</formula>
    </cfRule>
    <cfRule type="expression" dxfId="1190" priority="256" stopIfTrue="1">
      <formula>AT17=2</formula>
    </cfRule>
    <cfRule type="expression" dxfId="1189" priority="257" stopIfTrue="1">
      <formula>AT17=3</formula>
    </cfRule>
  </conditionalFormatting>
  <conditionalFormatting sqref="AT9 AT11 AT13 AT17 AT19 AT15">
    <cfRule type="expression" dxfId="1188" priority="252" stopIfTrue="1">
      <formula>$AU$9=1</formula>
    </cfRule>
    <cfRule type="expression" dxfId="1187" priority="253" stopIfTrue="1">
      <formula>$AU$9=2</formula>
    </cfRule>
    <cfRule type="expression" dxfId="1186" priority="254" stopIfTrue="1">
      <formula>$AU$9=3</formula>
    </cfRule>
  </conditionalFormatting>
  <conditionalFormatting sqref="AT11">
    <cfRule type="expression" dxfId="1185" priority="249" stopIfTrue="1">
      <formula>$AU$11=1</formula>
    </cfRule>
    <cfRule type="expression" dxfId="1184" priority="250" stopIfTrue="1">
      <formula>$AU$11=2</formula>
    </cfRule>
    <cfRule type="expression" dxfId="1183" priority="251" stopIfTrue="1">
      <formula>$AU$11=3</formula>
    </cfRule>
  </conditionalFormatting>
  <conditionalFormatting sqref="AT13">
    <cfRule type="expression" dxfId="1182" priority="246" stopIfTrue="1">
      <formula>$AU$13=1</formula>
    </cfRule>
    <cfRule type="expression" dxfId="1181" priority="247" stopIfTrue="1">
      <formula>$AU$13=2</formula>
    </cfRule>
    <cfRule type="expression" dxfId="1180" priority="248" stopIfTrue="1">
      <formula>$AU$13=3</formula>
    </cfRule>
  </conditionalFormatting>
  <conditionalFormatting sqref="AT15">
    <cfRule type="expression" dxfId="1179" priority="243" stopIfTrue="1">
      <formula>$AU$15=1</formula>
    </cfRule>
    <cfRule type="expression" dxfId="1178" priority="244" stopIfTrue="1">
      <formula>$AU$15=2</formula>
    </cfRule>
    <cfRule type="expression" dxfId="1177" priority="245" stopIfTrue="1">
      <formula>$AU$15=3</formula>
    </cfRule>
  </conditionalFormatting>
  <conditionalFormatting sqref="AT9 AT11 AT13 AT17 AT19 AT15">
    <cfRule type="expression" dxfId="1176" priority="237" stopIfTrue="1">
      <formula>$AU$17=1</formula>
    </cfRule>
    <cfRule type="expression" dxfId="1175" priority="238" stopIfTrue="1">
      <formula>$AU$17=2</formula>
    </cfRule>
    <cfRule type="expression" dxfId="1174" priority="239" stopIfTrue="1">
      <formula>$AU$17=3</formula>
    </cfRule>
  </conditionalFormatting>
  <conditionalFormatting sqref="AT19">
    <cfRule type="expression" dxfId="1173" priority="234" stopIfTrue="1">
      <formula>$AU$19=1</formula>
    </cfRule>
    <cfRule type="expression" dxfId="1172" priority="235" stopIfTrue="1">
      <formula>$AU$19=2</formula>
    </cfRule>
    <cfRule type="expression" dxfId="1171" priority="236" stopIfTrue="1">
      <formula>$AU$19=3</formula>
    </cfRule>
  </conditionalFormatting>
  <conditionalFormatting sqref="BC9:BE20 BF9:BF10 BC32:BF32 AT9 AT11 AT13 AT15 AT17 AT19">
    <cfRule type="expression" dxfId="1170" priority="227" stopIfTrue="1">
      <formula>AT9=1</formula>
    </cfRule>
    <cfRule type="expression" dxfId="1169" priority="228" stopIfTrue="1">
      <formula>AT9=2</formula>
    </cfRule>
  </conditionalFormatting>
  <conditionalFormatting sqref="B6">
    <cfRule type="expression" dxfId="1168" priority="225" stopIfTrue="1">
      <formula>B6&gt;E6</formula>
    </cfRule>
    <cfRule type="expression" dxfId="1167" priority="226" stopIfTrue="1">
      <formula>B6=E6</formula>
    </cfRule>
  </conditionalFormatting>
  <conditionalFormatting sqref="B22">
    <cfRule type="expression" dxfId="1166" priority="223" stopIfTrue="1">
      <formula>B22&gt;E22</formula>
    </cfRule>
    <cfRule type="expression" dxfId="1165" priority="224" stopIfTrue="1">
      <formula>B22=E22</formula>
    </cfRule>
  </conditionalFormatting>
  <conditionalFormatting sqref="AB9:AB15 R9:S12 W9:X14 AG9:AH18 AC9:AC14 M9">
    <cfRule type="expression" dxfId="1164" priority="221" stopIfTrue="1">
      <formula>M9&gt;P9</formula>
    </cfRule>
    <cfRule type="expression" dxfId="1163" priority="222" stopIfTrue="1">
      <formula>M9=P9</formula>
    </cfRule>
  </conditionalFormatting>
  <conditionalFormatting sqref="P9:Q10 U9:V12 Z9:AA14 AE9:AF16 AJ9:AK18">
    <cfRule type="expression" dxfId="1162" priority="219" stopIfTrue="1">
      <formula>M9=P9</formula>
    </cfRule>
    <cfRule type="expression" dxfId="1161" priority="220" stopIfTrue="1">
      <formula>M9&lt;P9</formula>
    </cfRule>
  </conditionalFormatting>
  <conditionalFormatting sqref="O76:Q89">
    <cfRule type="expression" dxfId="1160" priority="217" stopIfTrue="1">
      <formula>O76&gt;S76</formula>
    </cfRule>
    <cfRule type="expression" dxfId="1159" priority="218" stopIfTrue="1">
      <formula>O76=S76</formula>
    </cfRule>
  </conditionalFormatting>
  <conditionalFormatting sqref="S76:U89">
    <cfRule type="expression" dxfId="1158" priority="215" stopIfTrue="1">
      <formula>S76&gt;O76</formula>
    </cfRule>
    <cfRule type="expression" dxfId="1157" priority="216" stopIfTrue="1">
      <formula>S76=O76</formula>
    </cfRule>
  </conditionalFormatting>
  <conditionalFormatting sqref="F9:G20">
    <cfRule type="expression" dxfId="1156" priority="209" stopIfTrue="1">
      <formula>#REF!=1</formula>
    </cfRule>
    <cfRule type="expression" dxfId="1155" priority="210" stopIfTrue="1">
      <formula>#REF!=2</formula>
    </cfRule>
    <cfRule type="expression" dxfId="1154" priority="211" stopIfTrue="1">
      <formula>#REF!=3</formula>
    </cfRule>
  </conditionalFormatting>
  <conditionalFormatting sqref="E22 E26 E24 BC32:BF32">
    <cfRule type="expression" dxfId="1153" priority="208" stopIfTrue="1">
      <formula>E22=FALSE</formula>
    </cfRule>
  </conditionalFormatting>
  <conditionalFormatting sqref="AT9">
    <cfRule type="expression" dxfId="1152" priority="205" stopIfTrue="1">
      <formula>$AT$9=1</formula>
    </cfRule>
    <cfRule type="expression" dxfId="1151" priority="206" stopIfTrue="1">
      <formula>$AT$9=2</formula>
    </cfRule>
    <cfRule type="expression" dxfId="1150" priority="207" stopIfTrue="1">
      <formula>$AT$9=3</formula>
    </cfRule>
  </conditionalFormatting>
  <conditionalFormatting sqref="AT11">
    <cfRule type="expression" dxfId="1149" priority="202" stopIfTrue="1">
      <formula>$AT$11=1</formula>
    </cfRule>
    <cfRule type="expression" dxfId="1148" priority="203" stopIfTrue="1">
      <formula>$AT$11=2</formula>
    </cfRule>
    <cfRule type="expression" dxfId="1147" priority="204" stopIfTrue="1">
      <formula>$AT$11=3</formula>
    </cfRule>
  </conditionalFormatting>
  <conditionalFormatting sqref="AT13">
    <cfRule type="expression" dxfId="1146" priority="199" stopIfTrue="1">
      <formula>$AT$13=1</formula>
    </cfRule>
    <cfRule type="expression" dxfId="1145" priority="200" stopIfTrue="1">
      <formula>$AT$13=2</formula>
    </cfRule>
    <cfRule type="expression" dxfId="1144" priority="201" stopIfTrue="1">
      <formula>$AT$13=3</formula>
    </cfRule>
  </conditionalFormatting>
  <conditionalFormatting sqref="AT15">
    <cfRule type="expression" dxfId="1143" priority="196" stopIfTrue="1">
      <formula>$AT$15=1</formula>
    </cfRule>
    <cfRule type="expression" dxfId="1142" priority="197" stopIfTrue="1">
      <formula>$AT$15=2</formula>
    </cfRule>
    <cfRule type="expression" dxfId="1141" priority="198" stopIfTrue="1">
      <formula>$AT$15=3</formula>
    </cfRule>
  </conditionalFormatting>
  <conditionalFormatting sqref="H30">
    <cfRule type="expression" dxfId="1140" priority="192" stopIfTrue="1">
      <formula>$H$30=FALSE</formula>
    </cfRule>
  </conditionalFormatting>
  <conditionalFormatting sqref="K30:L31">
    <cfRule type="expression" dxfId="1139" priority="191" stopIfTrue="1">
      <formula>$K$30=FALSE</formula>
    </cfRule>
  </conditionalFormatting>
  <conditionalFormatting sqref="M30:N31">
    <cfRule type="expression" dxfId="1138" priority="190" stopIfTrue="1">
      <formula>$M$30=FALSE</formula>
    </cfRule>
  </conditionalFormatting>
  <conditionalFormatting sqref="P30:Q31">
    <cfRule type="expression" dxfId="1137" priority="189" stopIfTrue="1">
      <formula>$P$30=FALSE</formula>
    </cfRule>
  </conditionalFormatting>
  <conditionalFormatting sqref="R30:S31">
    <cfRule type="expression" dxfId="1136" priority="188" stopIfTrue="1">
      <formula>$R$30=FALSE</formula>
    </cfRule>
  </conditionalFormatting>
  <conditionalFormatting sqref="U30:V31">
    <cfRule type="expression" dxfId="1135" priority="187" stopIfTrue="1">
      <formula>$U$30=FALSE</formula>
    </cfRule>
  </conditionalFormatting>
  <conditionalFormatting sqref="W30:X31">
    <cfRule type="expression" dxfId="1134" priority="186" stopIfTrue="1">
      <formula>$W$30=FALSE</formula>
    </cfRule>
  </conditionalFormatting>
  <conditionalFormatting sqref="Z30:AA31">
    <cfRule type="expression" dxfId="1133" priority="185" stopIfTrue="1">
      <formula>$Z$30=FALSE</formula>
    </cfRule>
  </conditionalFormatting>
  <conditionalFormatting sqref="W30:X31">
    <cfRule type="expression" dxfId="1132" priority="184" stopIfTrue="1">
      <formula>$AB$30=FALSE</formula>
    </cfRule>
  </conditionalFormatting>
  <conditionalFormatting sqref="AE30:AF31">
    <cfRule type="expression" dxfId="1131" priority="183" stopIfTrue="1">
      <formula>$AE$30=FALSE</formula>
    </cfRule>
  </conditionalFormatting>
  <conditionalFormatting sqref="AG30:AH31">
    <cfRule type="expression" dxfId="1130" priority="182" stopIfTrue="1">
      <formula>$AG$30=FALSE</formula>
    </cfRule>
  </conditionalFormatting>
  <conditionalFormatting sqref="AJ30:AK31">
    <cfRule type="expression" dxfId="1129" priority="181" stopIfTrue="1">
      <formula>$AJ$30=FALSE</formula>
    </cfRule>
  </conditionalFormatting>
  <conditionalFormatting sqref="AT17">
    <cfRule type="expression" dxfId="1128" priority="176" stopIfTrue="1">
      <formula>$AT$17=1</formula>
    </cfRule>
    <cfRule type="expression" dxfId="1127" priority="177" stopIfTrue="1">
      <formula>$AT$17=2</formula>
    </cfRule>
    <cfRule type="expression" dxfId="1126" priority="178" stopIfTrue="1">
      <formula>$AT$17=3</formula>
    </cfRule>
  </conditionalFormatting>
  <conditionalFormatting sqref="AT19">
    <cfRule type="expression" dxfId="1125" priority="173" stopIfTrue="1">
      <formula>$AT$19=1</formula>
    </cfRule>
    <cfRule type="expression" dxfId="1124" priority="174" stopIfTrue="1">
      <formula>$AT$19=2</formula>
    </cfRule>
    <cfRule type="expression" dxfId="1123" priority="175" stopIfTrue="1">
      <formula>$AT$19=3</formula>
    </cfRule>
  </conditionalFormatting>
  <conditionalFormatting sqref="C17:E18">
    <cfRule type="expression" dxfId="1122" priority="170" stopIfTrue="1">
      <formula>AT17=1</formula>
    </cfRule>
    <cfRule type="expression" dxfId="1121" priority="171" stopIfTrue="1">
      <formula>AT17=2</formula>
    </cfRule>
    <cfRule type="expression" dxfId="1120" priority="172" stopIfTrue="1">
      <formula>AT17=3</formula>
    </cfRule>
  </conditionalFormatting>
  <conditionalFormatting sqref="AT9">
    <cfRule type="expression" dxfId="1119" priority="167" stopIfTrue="1">
      <formula>$AU$9=1</formula>
    </cfRule>
    <cfRule type="expression" dxfId="1118" priority="168" stopIfTrue="1">
      <formula>$AU$9=2</formula>
    </cfRule>
    <cfRule type="expression" dxfId="1117" priority="169" stopIfTrue="1">
      <formula>$AU$9=3</formula>
    </cfRule>
  </conditionalFormatting>
  <conditionalFormatting sqref="AT11">
    <cfRule type="expression" dxfId="1116" priority="164" stopIfTrue="1">
      <formula>$AU$11=1</formula>
    </cfRule>
    <cfRule type="expression" dxfId="1115" priority="165" stopIfTrue="1">
      <formula>$AU$11=2</formula>
    </cfRule>
    <cfRule type="expression" dxfId="1114" priority="166" stopIfTrue="1">
      <formula>$AU$11=3</formula>
    </cfRule>
  </conditionalFormatting>
  <conditionalFormatting sqref="AT13">
    <cfRule type="expression" dxfId="1113" priority="161" stopIfTrue="1">
      <formula>$AU$13=1</formula>
    </cfRule>
    <cfRule type="expression" dxfId="1112" priority="162" stopIfTrue="1">
      <formula>$AU$13=2</formula>
    </cfRule>
    <cfRule type="expression" dxfId="1111" priority="163" stopIfTrue="1">
      <formula>$AU$13=3</formula>
    </cfRule>
  </conditionalFormatting>
  <conditionalFormatting sqref="AT15">
    <cfRule type="expression" dxfId="1110" priority="158" stopIfTrue="1">
      <formula>$AU$15=1</formula>
    </cfRule>
    <cfRule type="expression" dxfId="1109" priority="159" stopIfTrue="1">
      <formula>$AU$15=2</formula>
    </cfRule>
    <cfRule type="expression" dxfId="1108" priority="160" stopIfTrue="1">
      <formula>$AU$15=3</formula>
    </cfRule>
  </conditionalFormatting>
  <conditionalFormatting sqref="AT17">
    <cfRule type="expression" dxfId="1107" priority="152" stopIfTrue="1">
      <formula>$AU$17=1</formula>
    </cfRule>
    <cfRule type="expression" dxfId="1106" priority="153" stopIfTrue="1">
      <formula>$AU$17=2</formula>
    </cfRule>
    <cfRule type="expression" dxfId="1105" priority="154" stopIfTrue="1">
      <formula>$AU$17=3</formula>
    </cfRule>
  </conditionalFormatting>
  <conditionalFormatting sqref="AT19">
    <cfRule type="expression" dxfId="1104" priority="149" stopIfTrue="1">
      <formula>$AU$19=1</formula>
    </cfRule>
    <cfRule type="expression" dxfId="1103" priority="150" stopIfTrue="1">
      <formula>$AU$19=2</formula>
    </cfRule>
    <cfRule type="expression" dxfId="1102" priority="151" stopIfTrue="1">
      <formula>$AU$19=3</formula>
    </cfRule>
  </conditionalFormatting>
  <conditionalFormatting sqref="AT9 BC9:BE20 BF9:BF10 BC32:BF32 AT11 AT13 AT15 AT17 AT19">
    <cfRule type="expression" dxfId="1101" priority="142" stopIfTrue="1">
      <formula>AT9=1</formula>
    </cfRule>
    <cfRule type="expression" dxfId="1100" priority="143" stopIfTrue="1">
      <formula>AT9=2</formula>
    </cfRule>
  </conditionalFormatting>
  <conditionalFormatting sqref="B6">
    <cfRule type="expression" dxfId="1099" priority="140" stopIfTrue="1">
      <formula>B6&gt;E6</formula>
    </cfRule>
    <cfRule type="expression" dxfId="1098" priority="141" stopIfTrue="1">
      <formula>B6=E6</formula>
    </cfRule>
  </conditionalFormatting>
  <conditionalFormatting sqref="B22">
    <cfRule type="expression" dxfId="1097" priority="138" stopIfTrue="1">
      <formula>B22&gt;E22</formula>
    </cfRule>
    <cfRule type="expression" dxfId="1096" priority="139" stopIfTrue="1">
      <formula>B22=E22</formula>
    </cfRule>
  </conditionalFormatting>
  <conditionalFormatting sqref="AT9">
    <cfRule type="expression" dxfId="1095" priority="135" stopIfTrue="1">
      <formula>$AT$9=1</formula>
    </cfRule>
    <cfRule type="expression" dxfId="1094" priority="136" stopIfTrue="1">
      <formula>$AT$9=2</formula>
    </cfRule>
    <cfRule type="expression" dxfId="1093" priority="137" stopIfTrue="1">
      <formula>$AT$9=3</formula>
    </cfRule>
  </conditionalFormatting>
  <conditionalFormatting sqref="AT9">
    <cfRule type="expression" dxfId="1092" priority="132" stopIfTrue="1">
      <formula>$AT$17=1</formula>
    </cfRule>
    <cfRule type="expression" dxfId="1091" priority="133" stopIfTrue="1">
      <formula>$AT$17=2</formula>
    </cfRule>
    <cfRule type="expression" dxfId="1090" priority="134" stopIfTrue="1">
      <formula>$AT$17=3</formula>
    </cfRule>
  </conditionalFormatting>
  <conditionalFormatting sqref="AT9">
    <cfRule type="expression" dxfId="1089" priority="129" stopIfTrue="1">
      <formula>$AU$9=1</formula>
    </cfRule>
    <cfRule type="expression" dxfId="1088" priority="130" stopIfTrue="1">
      <formula>$AU$9=2</formula>
    </cfRule>
    <cfRule type="expression" dxfId="1087" priority="131" stopIfTrue="1">
      <formula>$AU$9=3</formula>
    </cfRule>
  </conditionalFormatting>
  <conditionalFormatting sqref="AT9">
    <cfRule type="expression" dxfId="1086" priority="126" stopIfTrue="1">
      <formula>$AU$17=1</formula>
    </cfRule>
    <cfRule type="expression" dxfId="1085" priority="127" stopIfTrue="1">
      <formula>$AU$17=2</formula>
    </cfRule>
    <cfRule type="expression" dxfId="1084" priority="128" stopIfTrue="1">
      <formula>$AU$17=3</formula>
    </cfRule>
  </conditionalFormatting>
  <conditionalFormatting sqref="AT9 AT11 AT13 AT15 AT17 AT19">
    <cfRule type="expression" dxfId="1083" priority="124" stopIfTrue="1">
      <formula>AT9=1</formula>
    </cfRule>
    <cfRule type="expression" dxfId="1082" priority="125" stopIfTrue="1">
      <formula>AT9=2</formula>
    </cfRule>
  </conditionalFormatting>
  <conditionalFormatting sqref="AT11">
    <cfRule type="expression" dxfId="1081" priority="121" stopIfTrue="1">
      <formula>$AT$9=1</formula>
    </cfRule>
    <cfRule type="expression" dxfId="1080" priority="122" stopIfTrue="1">
      <formula>$AT$9=2</formula>
    </cfRule>
    <cfRule type="expression" dxfId="1079" priority="123" stopIfTrue="1">
      <formula>$AT$9=3</formula>
    </cfRule>
  </conditionalFormatting>
  <conditionalFormatting sqref="AT11">
    <cfRule type="expression" dxfId="1078" priority="118" stopIfTrue="1">
      <formula>$AT$17=1</formula>
    </cfRule>
    <cfRule type="expression" dxfId="1077" priority="119" stopIfTrue="1">
      <formula>$AT$17=2</formula>
    </cfRule>
    <cfRule type="expression" dxfId="1076" priority="120" stopIfTrue="1">
      <formula>$AT$17=3</formula>
    </cfRule>
  </conditionalFormatting>
  <conditionalFormatting sqref="AT11">
    <cfRule type="expression" dxfId="1075" priority="115" stopIfTrue="1">
      <formula>$AU$9=1</formula>
    </cfRule>
    <cfRule type="expression" dxfId="1074" priority="116" stopIfTrue="1">
      <formula>$AU$9=2</formula>
    </cfRule>
    <cfRule type="expression" dxfId="1073" priority="117" stopIfTrue="1">
      <formula>$AU$9=3</formula>
    </cfRule>
  </conditionalFormatting>
  <conditionalFormatting sqref="AT11">
    <cfRule type="expression" dxfId="1072" priority="112" stopIfTrue="1">
      <formula>$AU$17=1</formula>
    </cfRule>
    <cfRule type="expression" dxfId="1071" priority="113" stopIfTrue="1">
      <formula>$AU$17=2</formula>
    </cfRule>
    <cfRule type="expression" dxfId="1070" priority="114" stopIfTrue="1">
      <formula>$AU$17=3</formula>
    </cfRule>
  </conditionalFormatting>
  <conditionalFormatting sqref="AT11">
    <cfRule type="expression" dxfId="1069" priority="110" stopIfTrue="1">
      <formula>AT11=1</formula>
    </cfRule>
    <cfRule type="expression" dxfId="1068" priority="111" stopIfTrue="1">
      <formula>AT11=2</formula>
    </cfRule>
  </conditionalFormatting>
  <conditionalFormatting sqref="AT13">
    <cfRule type="expression" dxfId="1067" priority="107" stopIfTrue="1">
      <formula>$AT$9=1</formula>
    </cfRule>
    <cfRule type="expression" dxfId="1066" priority="108" stopIfTrue="1">
      <formula>$AT$9=2</formula>
    </cfRule>
    <cfRule type="expression" dxfId="1065" priority="109" stopIfTrue="1">
      <formula>$AT$9=3</formula>
    </cfRule>
  </conditionalFormatting>
  <conditionalFormatting sqref="AT13">
    <cfRule type="expression" dxfId="1064" priority="104" stopIfTrue="1">
      <formula>$AT$17=1</formula>
    </cfRule>
    <cfRule type="expression" dxfId="1063" priority="105" stopIfTrue="1">
      <formula>$AT$17=2</formula>
    </cfRule>
    <cfRule type="expression" dxfId="1062" priority="106" stopIfTrue="1">
      <formula>$AT$17=3</formula>
    </cfRule>
  </conditionalFormatting>
  <conditionalFormatting sqref="AT13">
    <cfRule type="expression" dxfId="1061" priority="101" stopIfTrue="1">
      <formula>$AU$9=1</formula>
    </cfRule>
    <cfRule type="expression" dxfId="1060" priority="102" stopIfTrue="1">
      <formula>$AU$9=2</formula>
    </cfRule>
    <cfRule type="expression" dxfId="1059" priority="103" stopIfTrue="1">
      <formula>$AU$9=3</formula>
    </cfRule>
  </conditionalFormatting>
  <conditionalFormatting sqref="AT13">
    <cfRule type="expression" dxfId="1058" priority="98" stopIfTrue="1">
      <formula>$AU$17=1</formula>
    </cfRule>
    <cfRule type="expression" dxfId="1057" priority="99" stopIfTrue="1">
      <formula>$AU$17=2</formula>
    </cfRule>
    <cfRule type="expression" dxfId="1056" priority="100" stopIfTrue="1">
      <formula>$AU$17=3</formula>
    </cfRule>
  </conditionalFormatting>
  <conditionalFormatting sqref="AT13">
    <cfRule type="expression" dxfId="1055" priority="96" stopIfTrue="1">
      <formula>AT13=1</formula>
    </cfRule>
    <cfRule type="expression" dxfId="1054" priority="97" stopIfTrue="1">
      <formula>AT13=2</formula>
    </cfRule>
  </conditionalFormatting>
  <conditionalFormatting sqref="AT15">
    <cfRule type="expression" dxfId="1053" priority="93" stopIfTrue="1">
      <formula>$AT$9=1</formula>
    </cfRule>
    <cfRule type="expression" dxfId="1052" priority="94" stopIfTrue="1">
      <formula>$AT$9=2</formula>
    </cfRule>
    <cfRule type="expression" dxfId="1051" priority="95" stopIfTrue="1">
      <formula>$AT$9=3</formula>
    </cfRule>
  </conditionalFormatting>
  <conditionalFormatting sqref="AT15">
    <cfRule type="expression" dxfId="1050" priority="90" stopIfTrue="1">
      <formula>$AT$17=1</formula>
    </cfRule>
    <cfRule type="expression" dxfId="1049" priority="91" stopIfTrue="1">
      <formula>$AT$17=2</formula>
    </cfRule>
    <cfRule type="expression" dxfId="1048" priority="92" stopIfTrue="1">
      <formula>$AT$17=3</formula>
    </cfRule>
  </conditionalFormatting>
  <conditionalFormatting sqref="AT15">
    <cfRule type="expression" dxfId="1047" priority="87" stopIfTrue="1">
      <formula>$AU$9=1</formula>
    </cfRule>
    <cfRule type="expression" dxfId="1046" priority="88" stopIfTrue="1">
      <formula>$AU$9=2</formula>
    </cfRule>
    <cfRule type="expression" dxfId="1045" priority="89" stopIfTrue="1">
      <formula>$AU$9=3</formula>
    </cfRule>
  </conditionalFormatting>
  <conditionalFormatting sqref="AT15">
    <cfRule type="expression" dxfId="1044" priority="84" stopIfTrue="1">
      <formula>$AU$17=1</formula>
    </cfRule>
    <cfRule type="expression" dxfId="1043" priority="85" stopIfTrue="1">
      <formula>$AU$17=2</formula>
    </cfRule>
    <cfRule type="expression" dxfId="1042" priority="86" stopIfTrue="1">
      <formula>$AU$17=3</formula>
    </cfRule>
  </conditionalFormatting>
  <conditionalFormatting sqref="AT15">
    <cfRule type="expression" dxfId="1041" priority="82" stopIfTrue="1">
      <formula>AT15=1</formula>
    </cfRule>
    <cfRule type="expression" dxfId="1040" priority="83" stopIfTrue="1">
      <formula>AT15=2</formula>
    </cfRule>
  </conditionalFormatting>
  <conditionalFormatting sqref="AT17">
    <cfRule type="expression" dxfId="1039" priority="79" stopIfTrue="1">
      <formula>$AT$9=1</formula>
    </cfRule>
    <cfRule type="expression" dxfId="1038" priority="80" stopIfTrue="1">
      <formula>$AT$9=2</formula>
    </cfRule>
    <cfRule type="expression" dxfId="1037" priority="81" stopIfTrue="1">
      <formula>$AT$9=3</formula>
    </cfRule>
  </conditionalFormatting>
  <conditionalFormatting sqref="AT17">
    <cfRule type="expression" dxfId="1036" priority="76" stopIfTrue="1">
      <formula>$AT$17=1</formula>
    </cfRule>
    <cfRule type="expression" dxfId="1035" priority="77" stopIfTrue="1">
      <formula>$AT$17=2</formula>
    </cfRule>
    <cfRule type="expression" dxfId="1034" priority="78" stopIfTrue="1">
      <formula>$AT$17=3</formula>
    </cfRule>
  </conditionalFormatting>
  <conditionalFormatting sqref="AT17">
    <cfRule type="expression" dxfId="1033" priority="73" stopIfTrue="1">
      <formula>$AU$9=1</formula>
    </cfRule>
    <cfRule type="expression" dxfId="1032" priority="74" stopIfTrue="1">
      <formula>$AU$9=2</formula>
    </cfRule>
    <cfRule type="expression" dxfId="1031" priority="75" stopIfTrue="1">
      <formula>$AU$9=3</formula>
    </cfRule>
  </conditionalFormatting>
  <conditionalFormatting sqref="AT17">
    <cfRule type="expression" dxfId="1030" priority="70" stopIfTrue="1">
      <formula>$AU$17=1</formula>
    </cfRule>
    <cfRule type="expression" dxfId="1029" priority="71" stopIfTrue="1">
      <formula>$AU$17=2</formula>
    </cfRule>
    <cfRule type="expression" dxfId="1028" priority="72" stopIfTrue="1">
      <formula>$AU$17=3</formula>
    </cfRule>
  </conditionalFormatting>
  <conditionalFormatting sqref="AT17">
    <cfRule type="expression" dxfId="1027" priority="68" stopIfTrue="1">
      <formula>AT17=1</formula>
    </cfRule>
    <cfRule type="expression" dxfId="1026" priority="69" stopIfTrue="1">
      <formula>AT17=2</formula>
    </cfRule>
  </conditionalFormatting>
  <conditionalFormatting sqref="AT19">
    <cfRule type="expression" dxfId="1025" priority="65" stopIfTrue="1">
      <formula>$AT$9=1</formula>
    </cfRule>
    <cfRule type="expression" dxfId="1024" priority="66" stopIfTrue="1">
      <formula>$AT$9=2</formula>
    </cfRule>
    <cfRule type="expression" dxfId="1023" priority="67" stopIfTrue="1">
      <formula>$AT$9=3</formula>
    </cfRule>
  </conditionalFormatting>
  <conditionalFormatting sqref="AT19">
    <cfRule type="expression" dxfId="1022" priority="62" stopIfTrue="1">
      <formula>$AT$17=1</formula>
    </cfRule>
    <cfRule type="expression" dxfId="1021" priority="63" stopIfTrue="1">
      <formula>$AT$17=2</formula>
    </cfRule>
    <cfRule type="expression" dxfId="1020" priority="64" stopIfTrue="1">
      <formula>$AT$17=3</formula>
    </cfRule>
  </conditionalFormatting>
  <conditionalFormatting sqref="AT19">
    <cfRule type="expression" dxfId="1019" priority="59" stopIfTrue="1">
      <formula>$AU$9=1</formula>
    </cfRule>
    <cfRule type="expression" dxfId="1018" priority="60" stopIfTrue="1">
      <formula>$AU$9=2</formula>
    </cfRule>
    <cfRule type="expression" dxfId="1017" priority="61" stopIfTrue="1">
      <formula>$AU$9=3</formula>
    </cfRule>
  </conditionalFormatting>
  <conditionalFormatting sqref="AT19">
    <cfRule type="expression" dxfId="1016" priority="56" stopIfTrue="1">
      <formula>$AU$17=1</formula>
    </cfRule>
    <cfRule type="expression" dxfId="1015" priority="57" stopIfTrue="1">
      <formula>$AU$17=2</formula>
    </cfRule>
    <cfRule type="expression" dxfId="1014" priority="58" stopIfTrue="1">
      <formula>$AU$17=3</formula>
    </cfRule>
  </conditionalFormatting>
  <conditionalFormatting sqref="AT19">
    <cfRule type="expression" dxfId="1013" priority="54" stopIfTrue="1">
      <formula>AT19=1</formula>
    </cfRule>
    <cfRule type="expression" dxfId="1012" priority="55" stopIfTrue="1">
      <formula>AT19=2</formula>
    </cfRule>
  </conditionalFormatting>
  <conditionalFormatting sqref="AT11">
    <cfRule type="expression" dxfId="1011" priority="51" stopIfTrue="1">
      <formula>$AT$9=1</formula>
    </cfRule>
    <cfRule type="expression" dxfId="1010" priority="52" stopIfTrue="1">
      <formula>$AT$9=2</formula>
    </cfRule>
    <cfRule type="expression" dxfId="1009" priority="53" stopIfTrue="1">
      <formula>$AT$9=3</formula>
    </cfRule>
  </conditionalFormatting>
  <conditionalFormatting sqref="AT11">
    <cfRule type="expression" dxfId="1008" priority="48" stopIfTrue="1">
      <formula>$AT$17=1</formula>
    </cfRule>
    <cfRule type="expression" dxfId="1007" priority="49" stopIfTrue="1">
      <formula>$AT$17=2</formula>
    </cfRule>
    <cfRule type="expression" dxfId="1006" priority="50" stopIfTrue="1">
      <formula>$AT$17=3</formula>
    </cfRule>
  </conditionalFormatting>
  <conditionalFormatting sqref="AT11">
    <cfRule type="expression" dxfId="1005" priority="45" stopIfTrue="1">
      <formula>$AU$9=1</formula>
    </cfRule>
    <cfRule type="expression" dxfId="1004" priority="46" stopIfTrue="1">
      <formula>$AU$9=2</formula>
    </cfRule>
    <cfRule type="expression" dxfId="1003" priority="47" stopIfTrue="1">
      <formula>$AU$9=3</formula>
    </cfRule>
  </conditionalFormatting>
  <conditionalFormatting sqref="AT11">
    <cfRule type="expression" dxfId="1002" priority="42" stopIfTrue="1">
      <formula>$AU$17=1</formula>
    </cfRule>
    <cfRule type="expression" dxfId="1001" priority="43" stopIfTrue="1">
      <formula>$AU$17=2</formula>
    </cfRule>
    <cfRule type="expression" dxfId="1000" priority="44" stopIfTrue="1">
      <formula>$AU$17=3</formula>
    </cfRule>
  </conditionalFormatting>
  <conditionalFormatting sqref="AT11 AT13 AT17 AT19 AT15">
    <cfRule type="expression" dxfId="999" priority="40" stopIfTrue="1">
      <formula>AT11=1</formula>
    </cfRule>
    <cfRule type="expression" dxfId="998" priority="41" stopIfTrue="1">
      <formula>AT11=2</formula>
    </cfRule>
  </conditionalFormatting>
  <conditionalFormatting sqref="AT15">
    <cfRule type="expression" dxfId="997" priority="37" stopIfTrue="1">
      <formula>$AT$13=1</formula>
    </cfRule>
    <cfRule type="expression" dxfId="996" priority="38" stopIfTrue="1">
      <formula>$AT$13=2</formula>
    </cfRule>
    <cfRule type="expression" dxfId="995" priority="39" stopIfTrue="1">
      <formula>$AT$13=3</formula>
    </cfRule>
  </conditionalFormatting>
  <conditionalFormatting sqref="AT15">
    <cfRule type="expression" dxfId="994" priority="34" stopIfTrue="1">
      <formula>$AU$13=1</formula>
    </cfRule>
    <cfRule type="expression" dxfId="993" priority="35" stopIfTrue="1">
      <formula>$AU$13=2</formula>
    </cfRule>
    <cfRule type="expression" dxfId="992" priority="36" stopIfTrue="1">
      <formula>$AU$13=3</formula>
    </cfRule>
  </conditionalFormatting>
  <conditionalFormatting sqref="AT15">
    <cfRule type="expression" dxfId="991" priority="31" stopIfTrue="1">
      <formula>$AT$9=1</formula>
    </cfRule>
    <cfRule type="expression" dxfId="990" priority="32" stopIfTrue="1">
      <formula>$AT$9=2</formula>
    </cfRule>
    <cfRule type="expression" dxfId="989" priority="33" stopIfTrue="1">
      <formula>$AT$9=3</formula>
    </cfRule>
  </conditionalFormatting>
  <conditionalFormatting sqref="AT15">
    <cfRule type="expression" dxfId="988" priority="28" stopIfTrue="1">
      <formula>$AT$17=1</formula>
    </cfRule>
    <cfRule type="expression" dxfId="987" priority="29" stopIfTrue="1">
      <formula>$AT$17=2</formula>
    </cfRule>
    <cfRule type="expression" dxfId="986" priority="30" stopIfTrue="1">
      <formula>$AT$17=3</formula>
    </cfRule>
  </conditionalFormatting>
  <conditionalFormatting sqref="AT15">
    <cfRule type="expression" dxfId="985" priority="25" stopIfTrue="1">
      <formula>$AU$9=1</formula>
    </cfRule>
    <cfRule type="expression" dxfId="984" priority="26" stopIfTrue="1">
      <formula>$AU$9=2</formula>
    </cfRule>
    <cfRule type="expression" dxfId="983" priority="27" stopIfTrue="1">
      <formula>$AU$9=3</formula>
    </cfRule>
  </conditionalFormatting>
  <conditionalFormatting sqref="AT15">
    <cfRule type="expression" dxfId="982" priority="22" stopIfTrue="1">
      <formula>$AU$17=1</formula>
    </cfRule>
    <cfRule type="expression" dxfId="981" priority="23" stopIfTrue="1">
      <formula>$AU$17=2</formula>
    </cfRule>
    <cfRule type="expression" dxfId="980" priority="24" stopIfTrue="1">
      <formula>$AU$17=3</formula>
    </cfRule>
  </conditionalFormatting>
  <conditionalFormatting sqref="AT15">
    <cfRule type="expression" dxfId="979" priority="20" stopIfTrue="1">
      <formula>AT15=1</formula>
    </cfRule>
    <cfRule type="expression" dxfId="978" priority="21" stopIfTrue="1">
      <formula>AT15=2</formula>
    </cfRule>
  </conditionalFormatting>
  <conditionalFormatting sqref="AB19:AC20">
    <cfRule type="expression" dxfId="977" priority="18" stopIfTrue="1">
      <formula>Y19=AB19</formula>
    </cfRule>
    <cfRule type="expression" dxfId="976" priority="19" stopIfTrue="1">
      <formula>Y19&lt;AB19</formula>
    </cfRule>
  </conditionalFormatting>
  <conditionalFormatting sqref="C9:E20">
    <cfRule type="expression" dxfId="975" priority="15" stopIfTrue="1">
      <formula>AT9=1</formula>
    </cfRule>
    <cfRule type="expression" dxfId="974" priority="16" stopIfTrue="1">
      <formula>AT9=2</formula>
    </cfRule>
    <cfRule type="expression" dxfId="973" priority="17" stopIfTrue="1">
      <formula>AT9=3</formula>
    </cfRule>
  </conditionalFormatting>
  <conditionalFormatting sqref="F9:G20">
    <cfRule type="expression" dxfId="972" priority="12" stopIfTrue="1">
      <formula>#REF!=1</formula>
    </cfRule>
    <cfRule type="expression" dxfId="971" priority="13" stopIfTrue="1">
      <formula>#REF!=2</formula>
    </cfRule>
    <cfRule type="expression" dxfId="970" priority="14" stopIfTrue="1">
      <formula>#REF!=3</formula>
    </cfRule>
  </conditionalFormatting>
  <conditionalFormatting sqref="C17:E18">
    <cfRule type="expression" dxfId="969" priority="9" stopIfTrue="1">
      <formula>AT17=1</formula>
    </cfRule>
    <cfRule type="expression" dxfId="968" priority="10" stopIfTrue="1">
      <formula>AT17=2</formula>
    </cfRule>
    <cfRule type="expression" dxfId="967" priority="11" stopIfTrue="1">
      <formula>AT17=3</formula>
    </cfRule>
  </conditionalFormatting>
  <conditionalFormatting sqref="O76:Q79">
    <cfRule type="expression" dxfId="966" priority="7" stopIfTrue="1">
      <formula>O76&gt;S76</formula>
    </cfRule>
    <cfRule type="expression" dxfId="965" priority="8" stopIfTrue="1">
      <formula>O76=S76</formula>
    </cfRule>
  </conditionalFormatting>
  <conditionalFormatting sqref="S76:U79">
    <cfRule type="expression" dxfId="964" priority="5" stopIfTrue="1">
      <formula>S76&gt;O76</formula>
    </cfRule>
    <cfRule type="expression" dxfId="963" priority="6" stopIfTrue="1">
      <formula>S76=O76</formula>
    </cfRule>
  </conditionalFormatting>
  <conditionalFormatting sqref="O80:Q81">
    <cfRule type="expression" dxfId="962" priority="3" stopIfTrue="1">
      <formula>O80&gt;S80</formula>
    </cfRule>
    <cfRule type="expression" dxfId="961" priority="4" stopIfTrue="1">
      <formula>O80=S80</formula>
    </cfRule>
  </conditionalFormatting>
  <conditionalFormatting sqref="S80:U81">
    <cfRule type="expression" dxfId="960" priority="1" stopIfTrue="1">
      <formula>S80&gt;O80</formula>
    </cfRule>
    <cfRule type="expression" dxfId="959" priority="2" stopIfTrue="1">
      <formula>S80=O80</formula>
    </cfRule>
  </conditionalFormatting>
  <pageMargins left="0.51181102362204722" right="0.51181102362204722" top="0.55118110236220474" bottom="0.55118110236220474" header="0.31496062992125984" footer="0.31496062992125984"/>
  <pageSetup paperSize="9" scale="83" orientation="portrait" horizontalDpi="4294967293" verticalDpi="4294967293" r:id="rId1"/>
  <colBreaks count="1" manualBreakCount="1">
    <brk id="4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96"/>
  <sheetViews>
    <sheetView view="pageBreakPreview" zoomScaleNormal="100" zoomScaleSheetLayoutView="100" workbookViewId="0">
      <selection activeCell="E2" sqref="E2"/>
    </sheetView>
  </sheetViews>
  <sheetFormatPr defaultColWidth="1.875" defaultRowHeight="13.5"/>
  <cols>
    <col min="1" max="1" width="1" style="1" customWidth="1"/>
    <col min="2" max="37" width="1.875" style="1" customWidth="1"/>
    <col min="38" max="43" width="2" style="1" customWidth="1"/>
    <col min="44" max="45" width="2.375" style="1" customWidth="1"/>
    <col min="46" max="47" width="2.125" style="1" customWidth="1"/>
    <col min="48" max="48" width="0.75" style="1" customWidth="1"/>
    <col min="49" max="49" width="1.875" style="1"/>
    <col min="50" max="51" width="4.125" style="1" customWidth="1"/>
    <col min="52" max="52" width="8.625" style="1" bestFit="1" customWidth="1"/>
    <col min="53" max="53" width="1.875" style="1"/>
    <col min="54" max="54" width="3.375" style="1" bestFit="1" customWidth="1"/>
    <col min="55" max="55" width="5.25" style="1" bestFit="1" customWidth="1"/>
    <col min="56" max="56" width="9" style="1" bestFit="1" customWidth="1"/>
    <col min="57" max="57" width="8.375" style="1" bestFit="1" customWidth="1"/>
    <col min="58" max="58" width="8.375" style="1" customWidth="1"/>
    <col min="59" max="16384" width="1.875" style="1"/>
  </cols>
  <sheetData>
    <row r="1" spans="2:58" ht="12" customHeight="1" thickBot="1"/>
    <row r="2" spans="2:58" ht="12.75" customHeight="1" thickBot="1">
      <c r="K2" s="379" t="s">
        <v>65</v>
      </c>
      <c r="L2" s="380"/>
      <c r="M2" s="381"/>
      <c r="N2" s="148" t="s">
        <v>0</v>
      </c>
      <c r="O2" s="149"/>
      <c r="P2" s="81"/>
      <c r="Q2" s="151" t="s">
        <v>104</v>
      </c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2" t="s">
        <v>2</v>
      </c>
      <c r="AC2" s="153"/>
      <c r="AD2" s="153"/>
      <c r="AE2" s="153"/>
      <c r="AF2" s="3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</row>
    <row r="3" spans="2:58" ht="12.75" customHeight="1" thickBot="1">
      <c r="K3" s="382"/>
      <c r="L3" s="383"/>
      <c r="M3" s="384"/>
      <c r="N3" s="150"/>
      <c r="O3" s="149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2"/>
      <c r="AC3" s="153"/>
      <c r="AD3" s="153"/>
      <c r="AE3" s="153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</row>
    <row r="4" spans="2:58" ht="12.75" customHeight="1">
      <c r="B4" s="184" t="s">
        <v>66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87"/>
      <c r="AL4" s="87"/>
      <c r="AM4" s="87"/>
      <c r="AN4" s="87"/>
      <c r="AO4" s="87"/>
      <c r="AP4" s="87"/>
      <c r="AQ4" s="87"/>
      <c r="AR4" s="87"/>
      <c r="AS4" s="87"/>
    </row>
    <row r="5" spans="2:58" ht="12.75" customHeight="1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87"/>
      <c r="AL5" s="87"/>
      <c r="AM5" s="87"/>
      <c r="AN5" s="87"/>
      <c r="AO5" s="87"/>
      <c r="AP5" s="87"/>
      <c r="AQ5" s="87"/>
      <c r="AR5" s="87"/>
      <c r="AS5" s="87"/>
      <c r="AX5" s="1" t="s">
        <v>3</v>
      </c>
    </row>
    <row r="6" spans="2:58" ht="9" customHeight="1">
      <c r="B6" s="155" t="str">
        <f>IF(ISBLANK(K2),"",K2)</f>
        <v>Ｂ</v>
      </c>
      <c r="C6" s="156"/>
      <c r="D6" s="156"/>
      <c r="E6" s="161" t="s">
        <v>0</v>
      </c>
      <c r="F6" s="161"/>
      <c r="G6" s="162"/>
      <c r="H6" s="167" t="str">
        <f>C9</f>
        <v>寺尾少年ＳＣ</v>
      </c>
      <c r="I6" s="168"/>
      <c r="J6" s="168"/>
      <c r="K6" s="168"/>
      <c r="L6" s="169"/>
      <c r="M6" s="167" t="str">
        <f>C11</f>
        <v>倉渕ＪＳＣ</v>
      </c>
      <c r="N6" s="176"/>
      <c r="O6" s="176"/>
      <c r="P6" s="176"/>
      <c r="Q6" s="177"/>
      <c r="R6" s="167" t="str">
        <f>C13</f>
        <v>倉賀野ＦＣ</v>
      </c>
      <c r="S6" s="176"/>
      <c r="T6" s="176"/>
      <c r="U6" s="176"/>
      <c r="V6" s="177"/>
      <c r="W6" s="167" t="str">
        <f>C15</f>
        <v>西ＦＣ（Ｂ）</v>
      </c>
      <c r="X6" s="176"/>
      <c r="Y6" s="176"/>
      <c r="Z6" s="176"/>
      <c r="AA6" s="177"/>
      <c r="AB6" s="167" t="str">
        <f>C17</f>
        <v>上室田ＪＳＣ</v>
      </c>
      <c r="AC6" s="176"/>
      <c r="AD6" s="176"/>
      <c r="AE6" s="176"/>
      <c r="AF6" s="177"/>
      <c r="AG6" s="167" t="str">
        <f>C19</f>
        <v>GAINEX.FC</v>
      </c>
      <c r="AH6" s="176"/>
      <c r="AI6" s="176"/>
      <c r="AJ6" s="176"/>
      <c r="AK6" s="177"/>
      <c r="AL6" s="199" t="s">
        <v>4</v>
      </c>
      <c r="AM6" s="200"/>
      <c r="AN6" s="199" t="s">
        <v>5</v>
      </c>
      <c r="AO6" s="200"/>
      <c r="AP6" s="199" t="s">
        <v>6</v>
      </c>
      <c r="AQ6" s="200"/>
      <c r="AR6" s="204" t="s">
        <v>7</v>
      </c>
      <c r="AS6" s="205"/>
      <c r="AT6" s="199" t="s">
        <v>8</v>
      </c>
      <c r="AU6" s="200"/>
      <c r="AV6" s="210"/>
      <c r="AX6" s="186" t="s">
        <v>9</v>
      </c>
      <c r="AY6" s="186" t="s">
        <v>10</v>
      </c>
      <c r="AZ6" s="186" t="s">
        <v>8</v>
      </c>
      <c r="BD6" s="189"/>
    </row>
    <row r="7" spans="2:58" ht="9" customHeight="1">
      <c r="B7" s="157"/>
      <c r="C7" s="158"/>
      <c r="D7" s="158"/>
      <c r="E7" s="163"/>
      <c r="F7" s="163"/>
      <c r="G7" s="164"/>
      <c r="H7" s="170"/>
      <c r="I7" s="171"/>
      <c r="J7" s="171"/>
      <c r="K7" s="171"/>
      <c r="L7" s="172"/>
      <c r="M7" s="178"/>
      <c r="N7" s="179"/>
      <c r="O7" s="179"/>
      <c r="P7" s="179"/>
      <c r="Q7" s="180"/>
      <c r="R7" s="178"/>
      <c r="S7" s="179"/>
      <c r="T7" s="179"/>
      <c r="U7" s="179"/>
      <c r="V7" s="180"/>
      <c r="W7" s="178"/>
      <c r="X7" s="179"/>
      <c r="Y7" s="179"/>
      <c r="Z7" s="179"/>
      <c r="AA7" s="180"/>
      <c r="AB7" s="178"/>
      <c r="AC7" s="179"/>
      <c r="AD7" s="179"/>
      <c r="AE7" s="179"/>
      <c r="AF7" s="180"/>
      <c r="AG7" s="178"/>
      <c r="AH7" s="179"/>
      <c r="AI7" s="179"/>
      <c r="AJ7" s="179"/>
      <c r="AK7" s="180"/>
      <c r="AL7" s="201"/>
      <c r="AM7" s="202"/>
      <c r="AN7" s="201"/>
      <c r="AO7" s="202"/>
      <c r="AP7" s="201"/>
      <c r="AQ7" s="202"/>
      <c r="AR7" s="206"/>
      <c r="AS7" s="207"/>
      <c r="AT7" s="201"/>
      <c r="AU7" s="202"/>
      <c r="AV7" s="210"/>
      <c r="AX7" s="187"/>
      <c r="AY7" s="187"/>
      <c r="AZ7" s="187"/>
      <c r="BD7" s="189"/>
    </row>
    <row r="8" spans="2:58" ht="9" customHeight="1">
      <c r="B8" s="159"/>
      <c r="C8" s="160"/>
      <c r="D8" s="160"/>
      <c r="E8" s="165"/>
      <c r="F8" s="165"/>
      <c r="G8" s="166"/>
      <c r="H8" s="173"/>
      <c r="I8" s="174"/>
      <c r="J8" s="174"/>
      <c r="K8" s="174"/>
      <c r="L8" s="175"/>
      <c r="M8" s="181"/>
      <c r="N8" s="182"/>
      <c r="O8" s="182"/>
      <c r="P8" s="182"/>
      <c r="Q8" s="183"/>
      <c r="R8" s="181"/>
      <c r="S8" s="182"/>
      <c r="T8" s="182"/>
      <c r="U8" s="182"/>
      <c r="V8" s="183"/>
      <c r="W8" s="181"/>
      <c r="X8" s="182"/>
      <c r="Y8" s="182"/>
      <c r="Z8" s="182"/>
      <c r="AA8" s="183"/>
      <c r="AB8" s="181"/>
      <c r="AC8" s="182"/>
      <c r="AD8" s="182"/>
      <c r="AE8" s="182"/>
      <c r="AF8" s="183"/>
      <c r="AG8" s="181"/>
      <c r="AH8" s="182"/>
      <c r="AI8" s="182"/>
      <c r="AJ8" s="182"/>
      <c r="AK8" s="183"/>
      <c r="AL8" s="191"/>
      <c r="AM8" s="203"/>
      <c r="AN8" s="191"/>
      <c r="AO8" s="203"/>
      <c r="AP8" s="191"/>
      <c r="AQ8" s="203"/>
      <c r="AR8" s="208"/>
      <c r="AS8" s="209"/>
      <c r="AT8" s="191"/>
      <c r="AU8" s="203"/>
      <c r="AV8" s="210"/>
      <c r="AX8" s="188"/>
      <c r="AY8" s="188"/>
      <c r="AZ8" s="188"/>
      <c r="BD8" s="190"/>
    </row>
    <row r="9" spans="2:58" ht="10.5" customHeight="1" thickBot="1">
      <c r="B9" s="191">
        <v>1</v>
      </c>
      <c r="C9" s="192" t="s">
        <v>67</v>
      </c>
      <c r="D9" s="192"/>
      <c r="E9" s="192"/>
      <c r="F9" s="192"/>
      <c r="G9" s="192"/>
      <c r="H9" s="193"/>
      <c r="I9" s="194"/>
      <c r="J9" s="194"/>
      <c r="K9" s="194"/>
      <c r="L9" s="195"/>
      <c r="M9" s="113">
        <v>5</v>
      </c>
      <c r="N9" s="114"/>
      <c r="O9" s="107" t="s">
        <v>127</v>
      </c>
      <c r="P9" s="114">
        <v>0</v>
      </c>
      <c r="Q9" s="117"/>
      <c r="R9" s="113">
        <v>0</v>
      </c>
      <c r="S9" s="114"/>
      <c r="T9" s="107" t="s">
        <v>128</v>
      </c>
      <c r="U9" s="114">
        <v>0</v>
      </c>
      <c r="V9" s="117"/>
      <c r="W9" s="113">
        <v>15</v>
      </c>
      <c r="X9" s="114"/>
      <c r="Y9" s="107" t="s">
        <v>129</v>
      </c>
      <c r="Z9" s="114">
        <v>0</v>
      </c>
      <c r="AA9" s="117"/>
      <c r="AB9" s="113">
        <v>6</v>
      </c>
      <c r="AC9" s="114"/>
      <c r="AD9" s="107" t="s">
        <v>129</v>
      </c>
      <c r="AE9" s="114">
        <v>0</v>
      </c>
      <c r="AF9" s="117"/>
      <c r="AG9" s="113">
        <v>0</v>
      </c>
      <c r="AH9" s="114"/>
      <c r="AI9" s="107" t="s">
        <v>150</v>
      </c>
      <c r="AJ9" s="114">
        <v>0</v>
      </c>
      <c r="AK9" s="117"/>
      <c r="AL9" s="224">
        <v>11</v>
      </c>
      <c r="AM9" s="225"/>
      <c r="AN9" s="224">
        <f>SUM(M9,R9,W9,AB9,AG9)</f>
        <v>26</v>
      </c>
      <c r="AO9" s="225"/>
      <c r="AP9" s="228">
        <f>SUM(P9,U9,Z9,AE9,AJ9)</f>
        <v>0</v>
      </c>
      <c r="AQ9" s="229"/>
      <c r="AR9" s="224">
        <f>SUM(AN9-AP9)</f>
        <v>26</v>
      </c>
      <c r="AS9" s="225"/>
      <c r="AT9" s="230">
        <v>2</v>
      </c>
      <c r="AU9" s="230"/>
      <c r="AV9" s="222">
        <f>IF(ISBLANK(O46),"",AL9*10000+AR9*100+AN9)</f>
        <v>112626</v>
      </c>
      <c r="AX9" s="223">
        <f>COUNTIF(H9:AK10,"○")</f>
        <v>3</v>
      </c>
      <c r="AY9" s="223">
        <f>COUNTIF(H9:AK10,"△")</f>
        <v>2</v>
      </c>
      <c r="AZ9" s="223">
        <f>SUM(AL9*10000+AR9*100+AN9)</f>
        <v>112626</v>
      </c>
      <c r="BC9" s="220"/>
      <c r="BD9" s="220"/>
      <c r="BE9" s="220"/>
      <c r="BF9" s="220"/>
    </row>
    <row r="10" spans="2:58" ht="10.5" customHeight="1">
      <c r="B10" s="110"/>
      <c r="C10" s="112"/>
      <c r="D10" s="112"/>
      <c r="E10" s="112"/>
      <c r="F10" s="112"/>
      <c r="G10" s="112"/>
      <c r="H10" s="196"/>
      <c r="I10" s="197"/>
      <c r="J10" s="197"/>
      <c r="K10" s="197"/>
      <c r="L10" s="198"/>
      <c r="M10" s="115"/>
      <c r="N10" s="116"/>
      <c r="O10" s="8"/>
      <c r="P10" s="116"/>
      <c r="Q10" s="118"/>
      <c r="R10" s="115"/>
      <c r="S10" s="116"/>
      <c r="T10" s="8"/>
      <c r="U10" s="116"/>
      <c r="V10" s="118"/>
      <c r="W10" s="115"/>
      <c r="X10" s="116"/>
      <c r="Y10" s="8"/>
      <c r="Z10" s="116"/>
      <c r="AA10" s="118"/>
      <c r="AB10" s="115"/>
      <c r="AC10" s="116"/>
      <c r="AD10" s="8"/>
      <c r="AE10" s="116"/>
      <c r="AF10" s="118"/>
      <c r="AG10" s="115"/>
      <c r="AH10" s="116"/>
      <c r="AI10" s="8"/>
      <c r="AJ10" s="116"/>
      <c r="AK10" s="118"/>
      <c r="AL10" s="226"/>
      <c r="AM10" s="227"/>
      <c r="AN10" s="226"/>
      <c r="AO10" s="227"/>
      <c r="AP10" s="226"/>
      <c r="AQ10" s="227"/>
      <c r="AR10" s="226"/>
      <c r="AS10" s="227"/>
      <c r="AT10" s="230"/>
      <c r="AU10" s="230"/>
      <c r="AV10" s="222"/>
      <c r="AX10" s="223"/>
      <c r="AY10" s="223"/>
      <c r="AZ10" s="223"/>
      <c r="BC10" s="220"/>
      <c r="BD10" s="220"/>
      <c r="BE10" s="220"/>
      <c r="BF10" s="220"/>
    </row>
    <row r="11" spans="2:58" ht="10.5" customHeight="1" thickBot="1">
      <c r="B11" s="110">
        <v>2</v>
      </c>
      <c r="C11" s="111" t="s">
        <v>79</v>
      </c>
      <c r="D11" s="111"/>
      <c r="E11" s="111"/>
      <c r="F11" s="111"/>
      <c r="G11" s="111"/>
      <c r="H11" s="113">
        <v>0</v>
      </c>
      <c r="I11" s="114"/>
      <c r="J11" s="7" t="s">
        <v>130</v>
      </c>
      <c r="K11" s="114">
        <v>5</v>
      </c>
      <c r="L11" s="117"/>
      <c r="M11" s="193"/>
      <c r="N11" s="194"/>
      <c r="O11" s="221"/>
      <c r="P11" s="194"/>
      <c r="Q11" s="195"/>
      <c r="R11" s="113">
        <v>0</v>
      </c>
      <c r="S11" s="114"/>
      <c r="T11" s="7" t="s">
        <v>130</v>
      </c>
      <c r="U11" s="114">
        <v>5</v>
      </c>
      <c r="V11" s="117"/>
      <c r="W11" s="113">
        <v>7</v>
      </c>
      <c r="X11" s="114"/>
      <c r="Y11" s="107" t="s">
        <v>131</v>
      </c>
      <c r="Z11" s="114">
        <v>0</v>
      </c>
      <c r="AA11" s="117"/>
      <c r="AB11" s="113">
        <v>0</v>
      </c>
      <c r="AC11" s="114"/>
      <c r="AD11" s="7" t="s">
        <v>132</v>
      </c>
      <c r="AE11" s="114">
        <v>5</v>
      </c>
      <c r="AF11" s="117"/>
      <c r="AG11" s="113">
        <v>1</v>
      </c>
      <c r="AH11" s="114"/>
      <c r="AI11" s="7" t="s">
        <v>134</v>
      </c>
      <c r="AJ11" s="114">
        <v>5</v>
      </c>
      <c r="AK11" s="117"/>
      <c r="AL11" s="224">
        <v>3</v>
      </c>
      <c r="AM11" s="225"/>
      <c r="AN11" s="224">
        <f>SUM(H11,R11,W11,AB11,AG11)</f>
        <v>8</v>
      </c>
      <c r="AO11" s="225"/>
      <c r="AP11" s="224">
        <f>SUM(K11,U11,Z11,AE11,AJ11)</f>
        <v>20</v>
      </c>
      <c r="AQ11" s="225"/>
      <c r="AR11" s="224">
        <f>SUM(AN11-AP11)</f>
        <v>-12</v>
      </c>
      <c r="AS11" s="225"/>
      <c r="AT11" s="230">
        <v>5</v>
      </c>
      <c r="AU11" s="230"/>
      <c r="AV11" s="222">
        <f>IF(ISBLANK(S46),"",AL11*10000+AR11*100+AN11)</f>
        <v>28808</v>
      </c>
      <c r="AX11" s="223">
        <f>COUNTIF(H11:AK12,"○")</f>
        <v>1</v>
      </c>
      <c r="AY11" s="223">
        <f>COUNTIF(H11:AK12,"△")</f>
        <v>0</v>
      </c>
      <c r="AZ11" s="223">
        <f>SUM(AL11*10000+AR11*100+AN11)</f>
        <v>28808</v>
      </c>
      <c r="BC11" s="220"/>
      <c r="BD11" s="220"/>
      <c r="BE11" s="220"/>
      <c r="BF11" s="4"/>
    </row>
    <row r="12" spans="2:58" ht="10.5" customHeight="1">
      <c r="B12" s="110"/>
      <c r="C12" s="112"/>
      <c r="D12" s="112"/>
      <c r="E12" s="112"/>
      <c r="F12" s="112"/>
      <c r="G12" s="112"/>
      <c r="H12" s="115"/>
      <c r="I12" s="116"/>
      <c r="J12" s="103" t="s">
        <v>133</v>
      </c>
      <c r="K12" s="116"/>
      <c r="L12" s="118"/>
      <c r="M12" s="196"/>
      <c r="N12" s="197"/>
      <c r="O12" s="197"/>
      <c r="P12" s="197"/>
      <c r="Q12" s="198"/>
      <c r="R12" s="115"/>
      <c r="S12" s="116"/>
      <c r="T12" s="8"/>
      <c r="U12" s="116"/>
      <c r="V12" s="118"/>
      <c r="W12" s="115"/>
      <c r="X12" s="116"/>
      <c r="Y12" s="8"/>
      <c r="Z12" s="116"/>
      <c r="AA12" s="118"/>
      <c r="AB12" s="115"/>
      <c r="AC12" s="116"/>
      <c r="AD12" s="103" t="s">
        <v>133</v>
      </c>
      <c r="AE12" s="116"/>
      <c r="AF12" s="118"/>
      <c r="AG12" s="115"/>
      <c r="AH12" s="116"/>
      <c r="AI12" s="8"/>
      <c r="AJ12" s="116"/>
      <c r="AK12" s="118"/>
      <c r="AL12" s="226"/>
      <c r="AM12" s="227"/>
      <c r="AN12" s="226"/>
      <c r="AO12" s="227"/>
      <c r="AP12" s="226"/>
      <c r="AQ12" s="227"/>
      <c r="AR12" s="226"/>
      <c r="AS12" s="227"/>
      <c r="AT12" s="230"/>
      <c r="AU12" s="230"/>
      <c r="AV12" s="222"/>
      <c r="AX12" s="223"/>
      <c r="AY12" s="223"/>
      <c r="AZ12" s="223"/>
      <c r="BC12" s="220"/>
      <c r="BD12" s="220"/>
      <c r="BE12" s="220"/>
      <c r="BF12" s="4"/>
    </row>
    <row r="13" spans="2:58" ht="10.5" customHeight="1" thickBot="1">
      <c r="B13" s="110">
        <v>3</v>
      </c>
      <c r="C13" s="111" t="s">
        <v>69</v>
      </c>
      <c r="D13" s="111"/>
      <c r="E13" s="111"/>
      <c r="F13" s="111"/>
      <c r="G13" s="111"/>
      <c r="H13" s="113">
        <v>0</v>
      </c>
      <c r="I13" s="114"/>
      <c r="J13" s="107" t="s">
        <v>135</v>
      </c>
      <c r="K13" s="114">
        <v>0</v>
      </c>
      <c r="L13" s="117"/>
      <c r="M13" s="113">
        <v>5</v>
      </c>
      <c r="N13" s="114"/>
      <c r="O13" s="107" t="s">
        <v>127</v>
      </c>
      <c r="P13" s="114">
        <v>0</v>
      </c>
      <c r="Q13" s="117"/>
      <c r="R13" s="193"/>
      <c r="S13" s="194"/>
      <c r="T13" s="194"/>
      <c r="U13" s="194"/>
      <c r="V13" s="195"/>
      <c r="W13" s="113">
        <v>3</v>
      </c>
      <c r="X13" s="114"/>
      <c r="Y13" s="107" t="s">
        <v>131</v>
      </c>
      <c r="Z13" s="114">
        <v>0</v>
      </c>
      <c r="AA13" s="117"/>
      <c r="AB13" s="113">
        <v>6</v>
      </c>
      <c r="AC13" s="114"/>
      <c r="AD13" s="107" t="s">
        <v>131</v>
      </c>
      <c r="AE13" s="114">
        <v>0</v>
      </c>
      <c r="AF13" s="117"/>
      <c r="AG13" s="113">
        <v>2</v>
      </c>
      <c r="AH13" s="114"/>
      <c r="AI13" s="107" t="s">
        <v>131</v>
      </c>
      <c r="AJ13" s="114">
        <v>1</v>
      </c>
      <c r="AK13" s="117"/>
      <c r="AL13" s="224">
        <v>13</v>
      </c>
      <c r="AM13" s="225"/>
      <c r="AN13" s="224">
        <f>SUM(H13,M13,W13,AB13,AG13)</f>
        <v>16</v>
      </c>
      <c r="AO13" s="225"/>
      <c r="AP13" s="224">
        <f>SUM(K13,P13,Z13,AE13,AJ13)</f>
        <v>1</v>
      </c>
      <c r="AQ13" s="225"/>
      <c r="AR13" s="224">
        <f>SUM(AN13-AP13)</f>
        <v>15</v>
      </c>
      <c r="AS13" s="225"/>
      <c r="AT13" s="230">
        <v>1</v>
      </c>
      <c r="AU13" s="230"/>
      <c r="AV13" s="222">
        <f>IF(ISBLANK(O48),"",AL13*10000+AR13*100+AN13)</f>
        <v>131516</v>
      </c>
      <c r="AX13" s="223">
        <f>COUNTIF(H13:AK14,"○")</f>
        <v>4</v>
      </c>
      <c r="AY13" s="223">
        <f>COUNTIF(H13:AK14,"△")</f>
        <v>1</v>
      </c>
      <c r="AZ13" s="223">
        <f>SUM(AL13*10000+AR13*100+AN13)</f>
        <v>131516</v>
      </c>
      <c r="BC13" s="220"/>
      <c r="BD13" s="220"/>
      <c r="BE13" s="220"/>
      <c r="BF13" s="4"/>
    </row>
    <row r="14" spans="2:58" ht="10.5" customHeight="1">
      <c r="B14" s="110"/>
      <c r="C14" s="112"/>
      <c r="D14" s="112"/>
      <c r="E14" s="112"/>
      <c r="F14" s="112"/>
      <c r="G14" s="112"/>
      <c r="H14" s="115"/>
      <c r="I14" s="116"/>
      <c r="J14" s="86"/>
      <c r="K14" s="116"/>
      <c r="L14" s="118"/>
      <c r="M14" s="115"/>
      <c r="N14" s="116"/>
      <c r="O14" s="86"/>
      <c r="P14" s="116"/>
      <c r="Q14" s="118"/>
      <c r="R14" s="196"/>
      <c r="S14" s="197"/>
      <c r="T14" s="197"/>
      <c r="U14" s="197"/>
      <c r="V14" s="198"/>
      <c r="W14" s="115"/>
      <c r="X14" s="116"/>
      <c r="Y14" s="8"/>
      <c r="Z14" s="116"/>
      <c r="AA14" s="118"/>
      <c r="AB14" s="115"/>
      <c r="AC14" s="116"/>
      <c r="AD14" s="8"/>
      <c r="AE14" s="116"/>
      <c r="AF14" s="118"/>
      <c r="AG14" s="115"/>
      <c r="AH14" s="116"/>
      <c r="AI14" s="8"/>
      <c r="AJ14" s="116"/>
      <c r="AK14" s="118"/>
      <c r="AL14" s="226"/>
      <c r="AM14" s="227"/>
      <c r="AN14" s="226"/>
      <c r="AO14" s="227"/>
      <c r="AP14" s="226"/>
      <c r="AQ14" s="227"/>
      <c r="AR14" s="226"/>
      <c r="AS14" s="227"/>
      <c r="AT14" s="230"/>
      <c r="AU14" s="230"/>
      <c r="AV14" s="222"/>
      <c r="AX14" s="223"/>
      <c r="AY14" s="223"/>
      <c r="AZ14" s="223"/>
      <c r="BC14" s="220"/>
      <c r="BD14" s="220"/>
      <c r="BE14" s="220"/>
      <c r="BF14" s="4"/>
    </row>
    <row r="15" spans="2:58" ht="10.5" customHeight="1" thickBot="1">
      <c r="B15" s="110">
        <v>4</v>
      </c>
      <c r="C15" s="111" t="s">
        <v>68</v>
      </c>
      <c r="D15" s="111"/>
      <c r="E15" s="111"/>
      <c r="F15" s="111"/>
      <c r="G15" s="111"/>
      <c r="H15" s="113">
        <v>0</v>
      </c>
      <c r="I15" s="114"/>
      <c r="J15" s="7" t="s">
        <v>136</v>
      </c>
      <c r="K15" s="114">
        <v>15</v>
      </c>
      <c r="L15" s="117"/>
      <c r="M15" s="113">
        <v>0</v>
      </c>
      <c r="N15" s="114"/>
      <c r="O15" s="7" t="s">
        <v>136</v>
      </c>
      <c r="P15" s="114">
        <v>7</v>
      </c>
      <c r="Q15" s="117"/>
      <c r="R15" s="113">
        <v>0</v>
      </c>
      <c r="S15" s="114"/>
      <c r="T15" s="7" t="s">
        <v>136</v>
      </c>
      <c r="U15" s="114">
        <v>3</v>
      </c>
      <c r="V15" s="117"/>
      <c r="W15" s="193"/>
      <c r="X15" s="194"/>
      <c r="Y15" s="194"/>
      <c r="Z15" s="194"/>
      <c r="AA15" s="195"/>
      <c r="AB15" s="113">
        <v>2</v>
      </c>
      <c r="AC15" s="114"/>
      <c r="AD15" s="7" t="s">
        <v>130</v>
      </c>
      <c r="AE15" s="114">
        <v>8</v>
      </c>
      <c r="AF15" s="117"/>
      <c r="AG15" s="113">
        <v>0</v>
      </c>
      <c r="AH15" s="114"/>
      <c r="AI15" s="7" t="s">
        <v>136</v>
      </c>
      <c r="AJ15" s="114">
        <v>10</v>
      </c>
      <c r="AK15" s="117"/>
      <c r="AL15" s="224">
        <v>0</v>
      </c>
      <c r="AM15" s="225"/>
      <c r="AN15" s="224">
        <f t="shared" ref="AN15" si="0">SUM(H15,M15,R15,AB15,AG15)</f>
        <v>2</v>
      </c>
      <c r="AO15" s="225"/>
      <c r="AP15" s="224">
        <f>SUM(K15,P15,U15,AE15,AJ15)</f>
        <v>43</v>
      </c>
      <c r="AQ15" s="225"/>
      <c r="AR15" s="224">
        <f>SUM(AN15-AP15)</f>
        <v>-41</v>
      </c>
      <c r="AS15" s="225"/>
      <c r="AT15" s="230">
        <v>6</v>
      </c>
      <c r="AU15" s="230"/>
      <c r="AV15" s="222">
        <f>IF(ISBLANK(S48),"",AL15*10000+AR15*100+AN15)</f>
        <v>-4098</v>
      </c>
      <c r="AX15" s="223">
        <f>COUNTIF(H15:AK16,"○")</f>
        <v>0</v>
      </c>
      <c r="AY15" s="223">
        <f>COUNTIF(H15:AK16,"△")</f>
        <v>0</v>
      </c>
      <c r="AZ15" s="223">
        <f>SUM(AL15*10000+AR15*100+AN15)</f>
        <v>-4098</v>
      </c>
      <c r="BC15" s="220"/>
      <c r="BD15" s="220"/>
      <c r="BE15" s="220"/>
      <c r="BF15" s="4"/>
    </row>
    <row r="16" spans="2:58" ht="10.5" customHeight="1">
      <c r="B16" s="110"/>
      <c r="C16" s="112"/>
      <c r="D16" s="112"/>
      <c r="E16" s="112"/>
      <c r="F16" s="112"/>
      <c r="G16" s="112"/>
      <c r="H16" s="115"/>
      <c r="I16" s="116"/>
      <c r="J16" s="86"/>
      <c r="K16" s="116"/>
      <c r="L16" s="118"/>
      <c r="M16" s="115"/>
      <c r="N16" s="116"/>
      <c r="O16" s="86"/>
      <c r="P16" s="116"/>
      <c r="Q16" s="118"/>
      <c r="R16" s="115"/>
      <c r="S16" s="116"/>
      <c r="T16" s="86"/>
      <c r="U16" s="116"/>
      <c r="V16" s="118"/>
      <c r="W16" s="196"/>
      <c r="X16" s="197"/>
      <c r="Y16" s="197"/>
      <c r="Z16" s="197"/>
      <c r="AA16" s="198"/>
      <c r="AB16" s="115"/>
      <c r="AC16" s="116"/>
      <c r="AD16" s="8"/>
      <c r="AE16" s="116"/>
      <c r="AF16" s="118"/>
      <c r="AG16" s="115"/>
      <c r="AH16" s="116"/>
      <c r="AI16" s="8"/>
      <c r="AJ16" s="116"/>
      <c r="AK16" s="118"/>
      <c r="AL16" s="226"/>
      <c r="AM16" s="227"/>
      <c r="AN16" s="226"/>
      <c r="AO16" s="227"/>
      <c r="AP16" s="226"/>
      <c r="AQ16" s="227"/>
      <c r="AR16" s="226"/>
      <c r="AS16" s="227"/>
      <c r="AT16" s="230"/>
      <c r="AU16" s="230"/>
      <c r="AV16" s="222"/>
      <c r="AX16" s="223"/>
      <c r="AY16" s="223"/>
      <c r="AZ16" s="223"/>
      <c r="BC16" s="220"/>
      <c r="BD16" s="220"/>
      <c r="BE16" s="220"/>
      <c r="BF16" s="4"/>
    </row>
    <row r="17" spans="2:58" ht="10.5" customHeight="1" thickBot="1">
      <c r="B17" s="110">
        <v>5</v>
      </c>
      <c r="C17" s="111" t="s">
        <v>70</v>
      </c>
      <c r="D17" s="111"/>
      <c r="E17" s="111"/>
      <c r="F17" s="111"/>
      <c r="G17" s="111"/>
      <c r="H17" s="113">
        <v>0</v>
      </c>
      <c r="I17" s="114"/>
      <c r="J17" s="7" t="s">
        <v>136</v>
      </c>
      <c r="K17" s="114">
        <v>6</v>
      </c>
      <c r="L17" s="117"/>
      <c r="M17" s="113">
        <v>5</v>
      </c>
      <c r="N17" s="114"/>
      <c r="O17" s="107" t="s">
        <v>131</v>
      </c>
      <c r="P17" s="114">
        <v>0</v>
      </c>
      <c r="Q17" s="117"/>
      <c r="R17" s="113">
        <v>0</v>
      </c>
      <c r="S17" s="114"/>
      <c r="T17" s="7" t="s">
        <v>136</v>
      </c>
      <c r="U17" s="114">
        <v>6</v>
      </c>
      <c r="V17" s="117"/>
      <c r="W17" s="113">
        <v>8</v>
      </c>
      <c r="X17" s="114"/>
      <c r="Y17" s="107" t="s">
        <v>127</v>
      </c>
      <c r="Z17" s="114">
        <v>2</v>
      </c>
      <c r="AA17" s="117"/>
      <c r="AB17" s="193"/>
      <c r="AC17" s="194"/>
      <c r="AD17" s="194"/>
      <c r="AE17" s="194"/>
      <c r="AF17" s="195"/>
      <c r="AG17" s="113">
        <v>0</v>
      </c>
      <c r="AH17" s="114"/>
      <c r="AI17" s="7" t="s">
        <v>136</v>
      </c>
      <c r="AJ17" s="114">
        <v>3</v>
      </c>
      <c r="AK17" s="117"/>
      <c r="AL17" s="224">
        <v>6</v>
      </c>
      <c r="AM17" s="225"/>
      <c r="AN17" s="224">
        <f>SUM(H17,M17,R17,W17,AG17)</f>
        <v>13</v>
      </c>
      <c r="AO17" s="225"/>
      <c r="AP17" s="224">
        <f>SUM(K17,P17,U17,Z17,AJ17)</f>
        <v>17</v>
      </c>
      <c r="AQ17" s="225"/>
      <c r="AR17" s="224">
        <f>SUM(AN17-AP17)</f>
        <v>-4</v>
      </c>
      <c r="AS17" s="225"/>
      <c r="AT17" s="230">
        <v>4</v>
      </c>
      <c r="AU17" s="230"/>
      <c r="AV17" s="222">
        <f>IF(ISBLANK(O50),"",AL17*10000+AR17*100+AN17)</f>
        <v>59613</v>
      </c>
      <c r="AX17" s="223">
        <f>COUNTIF(H17:AK18,"○")</f>
        <v>2</v>
      </c>
      <c r="AY17" s="223">
        <f>COUNTIF(H17:AK18,"△")</f>
        <v>0</v>
      </c>
      <c r="AZ17" s="223">
        <f>SUM(AL17*10000+AR17*100+AN17)</f>
        <v>59613</v>
      </c>
      <c r="BC17" s="220"/>
      <c r="BD17" s="220"/>
      <c r="BE17" s="220"/>
      <c r="BF17" s="4"/>
    </row>
    <row r="18" spans="2:58" ht="10.5" customHeight="1">
      <c r="B18" s="110"/>
      <c r="C18" s="112"/>
      <c r="D18" s="112"/>
      <c r="E18" s="112"/>
      <c r="F18" s="112"/>
      <c r="G18" s="112"/>
      <c r="H18" s="115"/>
      <c r="I18" s="116"/>
      <c r="J18" s="86"/>
      <c r="K18" s="116"/>
      <c r="L18" s="118"/>
      <c r="M18" s="115"/>
      <c r="N18" s="116"/>
      <c r="O18" s="86"/>
      <c r="P18" s="116"/>
      <c r="Q18" s="118"/>
      <c r="R18" s="115"/>
      <c r="S18" s="116"/>
      <c r="T18" s="86"/>
      <c r="U18" s="116"/>
      <c r="V18" s="118"/>
      <c r="W18" s="115"/>
      <c r="X18" s="116"/>
      <c r="Y18" s="86"/>
      <c r="Z18" s="116"/>
      <c r="AA18" s="118"/>
      <c r="AB18" s="196"/>
      <c r="AC18" s="197"/>
      <c r="AD18" s="197"/>
      <c r="AE18" s="197"/>
      <c r="AF18" s="198"/>
      <c r="AG18" s="115"/>
      <c r="AH18" s="116"/>
      <c r="AI18" s="8"/>
      <c r="AJ18" s="116"/>
      <c r="AK18" s="118"/>
      <c r="AL18" s="226"/>
      <c r="AM18" s="227"/>
      <c r="AN18" s="226"/>
      <c r="AO18" s="227"/>
      <c r="AP18" s="226"/>
      <c r="AQ18" s="227"/>
      <c r="AR18" s="226"/>
      <c r="AS18" s="227"/>
      <c r="AT18" s="230"/>
      <c r="AU18" s="230"/>
      <c r="AV18" s="222"/>
      <c r="AX18" s="223"/>
      <c r="AY18" s="223"/>
      <c r="AZ18" s="223"/>
      <c r="BC18" s="220"/>
      <c r="BD18" s="220"/>
      <c r="BE18" s="220"/>
      <c r="BF18" s="4"/>
    </row>
    <row r="19" spans="2:58" ht="10.5" customHeight="1" thickBot="1">
      <c r="B19" s="110">
        <v>6</v>
      </c>
      <c r="C19" s="111" t="s">
        <v>71</v>
      </c>
      <c r="D19" s="111"/>
      <c r="E19" s="111"/>
      <c r="F19" s="111"/>
      <c r="G19" s="111"/>
      <c r="H19" s="113">
        <v>0</v>
      </c>
      <c r="I19" s="114"/>
      <c r="J19" s="107" t="s">
        <v>128</v>
      </c>
      <c r="K19" s="114">
        <v>0</v>
      </c>
      <c r="L19" s="117"/>
      <c r="M19" s="113">
        <v>5</v>
      </c>
      <c r="N19" s="114"/>
      <c r="O19" s="107" t="s">
        <v>131</v>
      </c>
      <c r="P19" s="114">
        <v>1</v>
      </c>
      <c r="Q19" s="117"/>
      <c r="R19" s="113">
        <v>1</v>
      </c>
      <c r="S19" s="114"/>
      <c r="T19" s="7" t="s">
        <v>136</v>
      </c>
      <c r="U19" s="114">
        <v>2</v>
      </c>
      <c r="V19" s="117"/>
      <c r="W19" s="113">
        <v>10</v>
      </c>
      <c r="X19" s="114"/>
      <c r="Y19" s="107" t="s">
        <v>131</v>
      </c>
      <c r="Z19" s="114">
        <v>0</v>
      </c>
      <c r="AA19" s="117"/>
      <c r="AB19" s="113">
        <v>3</v>
      </c>
      <c r="AC19" s="114"/>
      <c r="AD19" s="107" t="s">
        <v>131</v>
      </c>
      <c r="AE19" s="231">
        <v>0</v>
      </c>
      <c r="AF19" s="232"/>
      <c r="AG19" s="193"/>
      <c r="AH19" s="194"/>
      <c r="AI19" s="194"/>
      <c r="AJ19" s="194"/>
      <c r="AK19" s="195"/>
      <c r="AL19" s="224">
        <v>10</v>
      </c>
      <c r="AM19" s="225"/>
      <c r="AN19" s="224">
        <f>SUM(H19,M19,R19,W19,AB19)</f>
        <v>19</v>
      </c>
      <c r="AO19" s="225"/>
      <c r="AP19" s="224">
        <f>SUM(K19,P19,U19,Z19,AE19)</f>
        <v>3</v>
      </c>
      <c r="AQ19" s="225"/>
      <c r="AR19" s="224">
        <f>SUM(AN19-AP19)</f>
        <v>16</v>
      </c>
      <c r="AS19" s="225"/>
      <c r="AT19" s="230">
        <v>3</v>
      </c>
      <c r="AU19" s="230"/>
      <c r="AV19" s="222">
        <f>IF(ISBLANK(S50),"",AL19*10000+AR19*100+AN19)</f>
        <v>101619</v>
      </c>
      <c r="AX19" s="223">
        <f>COUNTIF(H19:AK20,"○")</f>
        <v>3</v>
      </c>
      <c r="AY19" s="223">
        <f>COUNTIF(H19:AK20,"△")</f>
        <v>1</v>
      </c>
      <c r="AZ19" s="223">
        <f>SUM(AL19*10000+AR19*100+AN19)</f>
        <v>101619</v>
      </c>
      <c r="BC19" s="220"/>
      <c r="BD19" s="220"/>
      <c r="BE19" s="220"/>
      <c r="BF19" s="4"/>
    </row>
    <row r="20" spans="2:58" ht="10.5" customHeight="1">
      <c r="B20" s="110"/>
      <c r="C20" s="112"/>
      <c r="D20" s="112"/>
      <c r="E20" s="112"/>
      <c r="F20" s="112"/>
      <c r="G20" s="112"/>
      <c r="H20" s="115"/>
      <c r="I20" s="116"/>
      <c r="J20" s="86"/>
      <c r="K20" s="116"/>
      <c r="L20" s="118"/>
      <c r="M20" s="115"/>
      <c r="N20" s="116"/>
      <c r="O20" s="86"/>
      <c r="P20" s="116"/>
      <c r="Q20" s="118"/>
      <c r="R20" s="115"/>
      <c r="S20" s="116"/>
      <c r="T20" s="86"/>
      <c r="U20" s="116"/>
      <c r="V20" s="118"/>
      <c r="W20" s="115"/>
      <c r="X20" s="116"/>
      <c r="Y20" s="86"/>
      <c r="Z20" s="116"/>
      <c r="AA20" s="118"/>
      <c r="AB20" s="115"/>
      <c r="AC20" s="116"/>
      <c r="AD20" s="86"/>
      <c r="AE20" s="233"/>
      <c r="AF20" s="234"/>
      <c r="AG20" s="196"/>
      <c r="AH20" s="197"/>
      <c r="AI20" s="197"/>
      <c r="AJ20" s="197"/>
      <c r="AK20" s="198"/>
      <c r="AL20" s="226"/>
      <c r="AM20" s="227"/>
      <c r="AN20" s="226"/>
      <c r="AO20" s="227"/>
      <c r="AP20" s="226"/>
      <c r="AQ20" s="227"/>
      <c r="AR20" s="226"/>
      <c r="AS20" s="227"/>
      <c r="AT20" s="230"/>
      <c r="AU20" s="230"/>
      <c r="AV20" s="222"/>
      <c r="AX20" s="223"/>
      <c r="AY20" s="223"/>
      <c r="AZ20" s="223"/>
      <c r="BC20" s="220"/>
      <c r="BD20" s="220"/>
      <c r="BE20" s="220"/>
      <c r="BF20" s="4"/>
    </row>
    <row r="21" spans="2:58" ht="15.75" customHeight="1">
      <c r="B21" s="87"/>
      <c r="C21" s="5"/>
      <c r="D21" s="5"/>
      <c r="E21" s="5"/>
      <c r="F21" s="5"/>
      <c r="G21" s="5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87"/>
      <c r="AM21" s="87"/>
      <c r="AN21" s="87"/>
      <c r="AO21" s="87"/>
      <c r="AP21" s="87"/>
      <c r="AQ21" s="87"/>
      <c r="AR21" s="87"/>
      <c r="AS21" s="87"/>
      <c r="AT21" s="87"/>
      <c r="AU21" s="87"/>
    </row>
    <row r="22" spans="2:58" ht="10.5" customHeight="1">
      <c r="B22" s="285" t="str">
        <f>IF(ISBLANK(K2),"",K2)</f>
        <v>Ｂ</v>
      </c>
      <c r="C22" s="286"/>
      <c r="D22" s="287"/>
      <c r="E22" s="235" t="s">
        <v>22</v>
      </c>
      <c r="F22" s="236"/>
      <c r="G22" s="236"/>
      <c r="H22" s="294" t="s">
        <v>170</v>
      </c>
      <c r="I22" s="295"/>
      <c r="J22" s="295"/>
      <c r="K22" s="295"/>
      <c r="L22" s="295"/>
      <c r="M22" s="295"/>
      <c r="N22" s="295"/>
      <c r="O22" s="295"/>
      <c r="P22" s="295"/>
      <c r="Q22" s="295"/>
      <c r="R22" s="296" t="s">
        <v>23</v>
      </c>
      <c r="S22" s="296"/>
      <c r="T22" s="296"/>
      <c r="U22" s="256">
        <v>13</v>
      </c>
      <c r="V22" s="256"/>
      <c r="W22" s="256"/>
      <c r="X22" s="296" t="s">
        <v>24</v>
      </c>
      <c r="Y22" s="296"/>
      <c r="Z22" s="296"/>
      <c r="AA22" s="256">
        <v>16</v>
      </c>
      <c r="AB22" s="256"/>
      <c r="AC22" s="256"/>
      <c r="AD22" s="296" t="s">
        <v>6</v>
      </c>
      <c r="AE22" s="296"/>
      <c r="AF22" s="296"/>
      <c r="AG22" s="256">
        <v>1</v>
      </c>
      <c r="AH22" s="256"/>
      <c r="AI22" s="256"/>
      <c r="AJ22" s="235" t="s">
        <v>25</v>
      </c>
      <c r="AK22" s="236"/>
      <c r="AL22" s="237"/>
      <c r="AM22" s="258">
        <v>15</v>
      </c>
      <c r="AN22" s="259"/>
      <c r="AO22" s="260"/>
      <c r="BC22" s="79"/>
      <c r="BD22" s="79"/>
      <c r="BE22" s="79"/>
    </row>
    <row r="23" spans="2:58" ht="10.5" customHeight="1">
      <c r="B23" s="288"/>
      <c r="C23" s="289"/>
      <c r="D23" s="290"/>
      <c r="E23" s="238"/>
      <c r="F23" s="239"/>
      <c r="G23" s="239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6"/>
      <c r="S23" s="296"/>
      <c r="T23" s="296"/>
      <c r="U23" s="256"/>
      <c r="V23" s="256"/>
      <c r="W23" s="256"/>
      <c r="X23" s="296"/>
      <c r="Y23" s="296"/>
      <c r="Z23" s="296"/>
      <c r="AA23" s="256"/>
      <c r="AB23" s="256"/>
      <c r="AC23" s="256"/>
      <c r="AD23" s="296"/>
      <c r="AE23" s="296"/>
      <c r="AF23" s="296"/>
      <c r="AG23" s="256"/>
      <c r="AH23" s="256"/>
      <c r="AI23" s="256"/>
      <c r="AJ23" s="238"/>
      <c r="AK23" s="239"/>
      <c r="AL23" s="240"/>
      <c r="AM23" s="261"/>
      <c r="AN23" s="262"/>
      <c r="AO23" s="263"/>
      <c r="BC23" s="79"/>
      <c r="BD23" s="79"/>
      <c r="BE23" s="79"/>
    </row>
    <row r="24" spans="2:58" ht="10.5" customHeight="1">
      <c r="B24" s="288"/>
      <c r="C24" s="289"/>
      <c r="D24" s="290"/>
      <c r="E24" s="241" t="s">
        <v>26</v>
      </c>
      <c r="F24" s="242"/>
      <c r="G24" s="242"/>
      <c r="H24" s="274" t="s">
        <v>171</v>
      </c>
      <c r="I24" s="275"/>
      <c r="J24" s="275"/>
      <c r="K24" s="275"/>
      <c r="L24" s="275"/>
      <c r="M24" s="275"/>
      <c r="N24" s="275"/>
      <c r="O24" s="275"/>
      <c r="P24" s="275"/>
      <c r="Q24" s="275"/>
      <c r="R24" s="276" t="s">
        <v>23</v>
      </c>
      <c r="S24" s="276"/>
      <c r="T24" s="276"/>
      <c r="U24" s="256">
        <v>11</v>
      </c>
      <c r="V24" s="256"/>
      <c r="W24" s="256"/>
      <c r="X24" s="276" t="s">
        <v>24</v>
      </c>
      <c r="Y24" s="276"/>
      <c r="Z24" s="276"/>
      <c r="AA24" s="256">
        <v>26</v>
      </c>
      <c r="AB24" s="256"/>
      <c r="AC24" s="256"/>
      <c r="AD24" s="276" t="s">
        <v>6</v>
      </c>
      <c r="AE24" s="276"/>
      <c r="AF24" s="276"/>
      <c r="AG24" s="256">
        <v>0</v>
      </c>
      <c r="AH24" s="256"/>
      <c r="AI24" s="256"/>
      <c r="AJ24" s="241" t="s">
        <v>25</v>
      </c>
      <c r="AK24" s="242"/>
      <c r="AL24" s="243"/>
      <c r="AM24" s="258">
        <v>26</v>
      </c>
      <c r="AN24" s="259"/>
      <c r="AO24" s="260"/>
      <c r="BC24" s="79"/>
      <c r="BD24" s="79"/>
      <c r="BE24" s="79"/>
    </row>
    <row r="25" spans="2:58" ht="10.5" customHeight="1">
      <c r="B25" s="281" t="s">
        <v>0</v>
      </c>
      <c r="C25" s="163"/>
      <c r="D25" s="164"/>
      <c r="E25" s="244"/>
      <c r="F25" s="245"/>
      <c r="G25" s="24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6"/>
      <c r="S25" s="276"/>
      <c r="T25" s="276"/>
      <c r="U25" s="256"/>
      <c r="V25" s="256"/>
      <c r="W25" s="256"/>
      <c r="X25" s="276"/>
      <c r="Y25" s="276"/>
      <c r="Z25" s="276"/>
      <c r="AA25" s="256"/>
      <c r="AB25" s="256"/>
      <c r="AC25" s="256"/>
      <c r="AD25" s="276"/>
      <c r="AE25" s="276"/>
      <c r="AF25" s="276"/>
      <c r="AG25" s="256"/>
      <c r="AH25" s="256"/>
      <c r="AI25" s="256"/>
      <c r="AJ25" s="244"/>
      <c r="AK25" s="245"/>
      <c r="AL25" s="246"/>
      <c r="AM25" s="261"/>
      <c r="AN25" s="262"/>
      <c r="AO25" s="263"/>
      <c r="AX25" s="190"/>
      <c r="AY25" s="190"/>
      <c r="AZ25" s="190"/>
      <c r="BA25" s="4"/>
      <c r="BB25" s="4"/>
      <c r="BC25" s="190"/>
      <c r="BD25" s="190"/>
      <c r="BE25" s="190"/>
      <c r="BF25" s="190"/>
    </row>
    <row r="26" spans="2:58" ht="10.5" customHeight="1">
      <c r="B26" s="281"/>
      <c r="C26" s="163"/>
      <c r="D26" s="164"/>
      <c r="E26" s="247" t="s">
        <v>27</v>
      </c>
      <c r="F26" s="248"/>
      <c r="G26" s="248"/>
      <c r="H26" s="391" t="s">
        <v>172</v>
      </c>
      <c r="I26" s="392"/>
      <c r="J26" s="392"/>
      <c r="K26" s="392"/>
      <c r="L26" s="392"/>
      <c r="M26" s="392"/>
      <c r="N26" s="392"/>
      <c r="O26" s="392"/>
      <c r="P26" s="392"/>
      <c r="Q26" s="392"/>
      <c r="R26" s="254" t="s">
        <v>23</v>
      </c>
      <c r="S26" s="254"/>
      <c r="T26" s="254"/>
      <c r="U26" s="256">
        <v>10</v>
      </c>
      <c r="V26" s="256"/>
      <c r="W26" s="256"/>
      <c r="X26" s="254" t="s">
        <v>24</v>
      </c>
      <c r="Y26" s="254"/>
      <c r="Z26" s="254"/>
      <c r="AA26" s="256">
        <v>19</v>
      </c>
      <c r="AB26" s="256"/>
      <c r="AC26" s="256"/>
      <c r="AD26" s="254" t="s">
        <v>6</v>
      </c>
      <c r="AE26" s="254"/>
      <c r="AF26" s="254"/>
      <c r="AG26" s="256">
        <v>3</v>
      </c>
      <c r="AH26" s="256"/>
      <c r="AI26" s="256"/>
      <c r="AJ26" s="247" t="s">
        <v>25</v>
      </c>
      <c r="AK26" s="248"/>
      <c r="AL26" s="270"/>
      <c r="AM26" s="385">
        <v>16</v>
      </c>
      <c r="AN26" s="386"/>
      <c r="AO26" s="387"/>
      <c r="AP26" s="83"/>
      <c r="AQ26" s="83"/>
      <c r="AR26" s="83"/>
      <c r="AS26" s="83"/>
      <c r="AT26" s="83"/>
      <c r="AU26" s="83"/>
      <c r="AX26" s="190"/>
      <c r="AY26" s="190"/>
      <c r="AZ26" s="190"/>
      <c r="BA26" s="4"/>
      <c r="BB26" s="4"/>
      <c r="BC26" s="190"/>
      <c r="BD26" s="190"/>
      <c r="BE26" s="190"/>
      <c r="BF26" s="190"/>
    </row>
    <row r="27" spans="2:58" ht="10.5" customHeight="1">
      <c r="B27" s="281"/>
      <c r="C27" s="163"/>
      <c r="D27" s="164"/>
      <c r="E27" s="249"/>
      <c r="F27" s="250"/>
      <c r="G27" s="250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255"/>
      <c r="S27" s="255"/>
      <c r="T27" s="255"/>
      <c r="U27" s="257"/>
      <c r="V27" s="257"/>
      <c r="W27" s="257"/>
      <c r="X27" s="255"/>
      <c r="Y27" s="255"/>
      <c r="Z27" s="255"/>
      <c r="AA27" s="257"/>
      <c r="AB27" s="257"/>
      <c r="AC27" s="257"/>
      <c r="AD27" s="255"/>
      <c r="AE27" s="255"/>
      <c r="AF27" s="255"/>
      <c r="AG27" s="257"/>
      <c r="AH27" s="257"/>
      <c r="AI27" s="257"/>
      <c r="AJ27" s="271"/>
      <c r="AK27" s="272"/>
      <c r="AL27" s="273"/>
      <c r="AM27" s="388"/>
      <c r="AN27" s="389"/>
      <c r="AO27" s="390"/>
      <c r="AP27" s="83"/>
      <c r="AQ27" s="83"/>
      <c r="AR27" s="83"/>
      <c r="AS27" s="83"/>
      <c r="AT27" s="83"/>
      <c r="AU27" s="83"/>
      <c r="AX27" s="190"/>
      <c r="AY27" s="190"/>
      <c r="AZ27" s="190"/>
      <c r="BA27" s="4"/>
      <c r="BB27" s="4"/>
      <c r="BC27" s="190"/>
      <c r="BD27" s="190"/>
      <c r="BE27" s="190"/>
      <c r="BF27" s="190"/>
    </row>
    <row r="28" spans="2:58" ht="10.5" customHeight="1">
      <c r="B28" s="84"/>
      <c r="C28" s="85"/>
      <c r="D28" s="85"/>
      <c r="E28" s="119" t="s">
        <v>47</v>
      </c>
      <c r="F28" s="120"/>
      <c r="G28" s="121"/>
      <c r="H28" s="394" t="s">
        <v>173</v>
      </c>
      <c r="I28" s="395"/>
      <c r="J28" s="395"/>
      <c r="K28" s="395"/>
      <c r="L28" s="395"/>
      <c r="M28" s="395"/>
      <c r="N28" s="395"/>
      <c r="O28" s="395"/>
      <c r="P28" s="395"/>
      <c r="Q28" s="396"/>
      <c r="R28" s="119" t="s">
        <v>23</v>
      </c>
      <c r="S28" s="120"/>
      <c r="T28" s="121"/>
      <c r="U28" s="131">
        <v>6</v>
      </c>
      <c r="V28" s="132"/>
      <c r="W28" s="133"/>
      <c r="X28" s="119" t="s">
        <v>24</v>
      </c>
      <c r="Y28" s="120"/>
      <c r="Z28" s="121"/>
      <c r="AA28" s="400">
        <v>13</v>
      </c>
      <c r="AB28" s="132"/>
      <c r="AC28" s="133"/>
      <c r="AD28" s="119" t="s">
        <v>6</v>
      </c>
      <c r="AE28" s="120"/>
      <c r="AF28" s="121"/>
      <c r="AG28" s="131">
        <v>17</v>
      </c>
      <c r="AH28" s="132"/>
      <c r="AI28" s="133"/>
      <c r="AJ28" s="119" t="s">
        <v>25</v>
      </c>
      <c r="AK28" s="120"/>
      <c r="AL28" s="121"/>
      <c r="AM28" s="385">
        <v>-4</v>
      </c>
      <c r="AN28" s="386"/>
      <c r="AO28" s="387"/>
      <c r="AP28" s="357" t="s">
        <v>152</v>
      </c>
      <c r="AQ28" s="358"/>
      <c r="AR28" s="358"/>
      <c r="AS28" s="358"/>
      <c r="AT28" s="358"/>
      <c r="AU28" s="359"/>
      <c r="AX28" s="79"/>
      <c r="AY28" s="79"/>
      <c r="AZ28" s="79"/>
      <c r="BA28" s="4"/>
      <c r="BB28" s="4"/>
      <c r="BC28" s="79"/>
      <c r="BD28" s="79"/>
      <c r="BE28" s="79"/>
      <c r="BF28" s="79"/>
    </row>
    <row r="29" spans="2:58" ht="10.5" customHeight="1">
      <c r="B29" s="90"/>
      <c r="C29" s="91"/>
      <c r="D29" s="91"/>
      <c r="E29" s="122"/>
      <c r="F29" s="123"/>
      <c r="G29" s="124"/>
      <c r="H29" s="397"/>
      <c r="I29" s="398"/>
      <c r="J29" s="398"/>
      <c r="K29" s="398"/>
      <c r="L29" s="398"/>
      <c r="M29" s="398"/>
      <c r="N29" s="398"/>
      <c r="O29" s="398"/>
      <c r="P29" s="398"/>
      <c r="Q29" s="399"/>
      <c r="R29" s="122"/>
      <c r="S29" s="123"/>
      <c r="T29" s="124"/>
      <c r="U29" s="134"/>
      <c r="V29" s="135"/>
      <c r="W29" s="136"/>
      <c r="X29" s="122"/>
      <c r="Y29" s="123"/>
      <c r="Z29" s="124"/>
      <c r="AA29" s="283"/>
      <c r="AB29" s="135"/>
      <c r="AC29" s="284"/>
      <c r="AD29" s="122"/>
      <c r="AE29" s="123"/>
      <c r="AF29" s="124"/>
      <c r="AG29" s="134"/>
      <c r="AH29" s="135"/>
      <c r="AI29" s="136"/>
      <c r="AJ29" s="291"/>
      <c r="AK29" s="292"/>
      <c r="AL29" s="293"/>
      <c r="AM29" s="388"/>
      <c r="AN29" s="389"/>
      <c r="AO29" s="390"/>
      <c r="AP29" s="360"/>
      <c r="AQ29" s="361"/>
      <c r="AR29" s="361"/>
      <c r="AS29" s="361"/>
      <c r="AT29" s="361"/>
      <c r="AU29" s="362"/>
      <c r="AX29" s="79"/>
      <c r="AY29" s="79"/>
      <c r="AZ29" s="79"/>
      <c r="BA29" s="4"/>
      <c r="BB29" s="4"/>
      <c r="BC29" s="79"/>
      <c r="BD29" s="79"/>
      <c r="BE29" s="79"/>
      <c r="BF29" s="79"/>
    </row>
    <row r="30" spans="2:58" ht="7.5" customHeight="1">
      <c r="B30" s="306"/>
      <c r="C30" s="306"/>
      <c r="D30" s="306"/>
      <c r="E30" s="306"/>
      <c r="F30" s="306"/>
      <c r="G30" s="306"/>
      <c r="H30" s="308"/>
      <c r="I30" s="309"/>
      <c r="J30" s="89"/>
      <c r="K30" s="277"/>
      <c r="L30" s="278"/>
      <c r="M30" s="277"/>
      <c r="N30" s="278"/>
      <c r="O30" s="89"/>
      <c r="P30" s="277"/>
      <c r="Q30" s="278"/>
      <c r="R30" s="277"/>
      <c r="S30" s="278"/>
      <c r="T30" s="89"/>
      <c r="U30" s="277"/>
      <c r="V30" s="278"/>
      <c r="W30" s="277"/>
      <c r="X30" s="278"/>
      <c r="Y30" s="89"/>
      <c r="Z30" s="277"/>
      <c r="AA30" s="278"/>
      <c r="AB30" s="277"/>
      <c r="AC30" s="278"/>
      <c r="AD30" s="89"/>
      <c r="AE30" s="277"/>
      <c r="AF30" s="278"/>
      <c r="AG30" s="277"/>
      <c r="AH30" s="278"/>
      <c r="AI30" s="89"/>
      <c r="AJ30" s="277"/>
      <c r="AK30" s="278"/>
      <c r="AL30" s="80"/>
      <c r="AM30" s="80"/>
      <c r="AN30" s="80"/>
      <c r="AO30" s="12"/>
      <c r="AQ30" s="12"/>
      <c r="AR30" s="12"/>
      <c r="AS30" s="12"/>
      <c r="AT30" s="12"/>
      <c r="AU30" s="12"/>
      <c r="AV30" s="12"/>
      <c r="AX30" s="297"/>
      <c r="AY30" s="297"/>
      <c r="AZ30" s="297"/>
      <c r="BA30" s="4"/>
      <c r="BB30" s="4"/>
      <c r="BC30" s="282"/>
      <c r="BD30" s="282"/>
      <c r="BE30" s="297"/>
      <c r="BF30" s="4"/>
    </row>
    <row r="31" spans="2:58" ht="7.5" customHeight="1">
      <c r="B31" s="307"/>
      <c r="C31" s="307"/>
      <c r="D31" s="307"/>
      <c r="E31" s="307"/>
      <c r="F31" s="307"/>
      <c r="G31" s="307"/>
      <c r="H31" s="310"/>
      <c r="I31" s="311"/>
      <c r="J31" s="10"/>
      <c r="K31" s="279"/>
      <c r="L31" s="280"/>
      <c r="M31" s="279"/>
      <c r="N31" s="280"/>
      <c r="O31" s="10"/>
      <c r="P31" s="279"/>
      <c r="Q31" s="280"/>
      <c r="R31" s="279"/>
      <c r="S31" s="280"/>
      <c r="T31" s="10"/>
      <c r="U31" s="279"/>
      <c r="V31" s="280"/>
      <c r="W31" s="279"/>
      <c r="X31" s="280"/>
      <c r="Y31" s="10"/>
      <c r="Z31" s="279"/>
      <c r="AA31" s="280"/>
      <c r="AB31" s="279"/>
      <c r="AC31" s="280"/>
      <c r="AD31" s="10"/>
      <c r="AE31" s="279"/>
      <c r="AF31" s="280"/>
      <c r="AG31" s="279"/>
      <c r="AH31" s="280"/>
      <c r="AI31" s="10"/>
      <c r="AJ31" s="279"/>
      <c r="AK31" s="280"/>
      <c r="AL31" s="80"/>
      <c r="AM31" s="80"/>
      <c r="AN31" s="80"/>
      <c r="AO31" s="12"/>
      <c r="AP31" s="12"/>
      <c r="AQ31" s="12"/>
      <c r="AR31" s="12"/>
      <c r="AS31" s="12"/>
      <c r="AT31" s="12"/>
      <c r="AU31" s="12"/>
      <c r="AV31" s="12"/>
      <c r="AX31" s="297"/>
      <c r="AY31" s="297"/>
      <c r="AZ31" s="297"/>
      <c r="BA31" s="4"/>
      <c r="BB31" s="4"/>
      <c r="BC31" s="282"/>
      <c r="BD31" s="282"/>
      <c r="BE31" s="297"/>
      <c r="BF31" s="4"/>
    </row>
    <row r="32" spans="2:58" ht="7.5" customHeight="1">
      <c r="B32" s="298" t="s">
        <v>11</v>
      </c>
      <c r="C32" s="298"/>
      <c r="D32" s="298"/>
      <c r="E32" s="299"/>
      <c r="F32" s="300"/>
      <c r="G32" s="300"/>
      <c r="H32" s="301" t="s">
        <v>63</v>
      </c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X32" s="4"/>
      <c r="AY32" s="4"/>
      <c r="AZ32" s="4"/>
      <c r="BA32" s="4"/>
      <c r="BB32" s="4"/>
      <c r="BC32" s="302"/>
      <c r="BD32" s="302"/>
      <c r="BE32" s="302"/>
      <c r="BF32" s="302"/>
    </row>
    <row r="33" spans="2:58" ht="7.5" customHeight="1">
      <c r="B33" s="298"/>
      <c r="C33" s="298"/>
      <c r="D33" s="298"/>
      <c r="E33" s="300"/>
      <c r="F33" s="300"/>
      <c r="G33" s="300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X33" s="4"/>
      <c r="AY33" s="4"/>
      <c r="AZ33" s="4"/>
      <c r="BA33" s="4"/>
      <c r="BB33" s="4"/>
      <c r="BC33" s="302"/>
      <c r="BD33" s="302"/>
      <c r="BE33" s="302"/>
      <c r="BF33" s="302"/>
    </row>
    <row r="34" spans="2:58" ht="7.5" customHeight="1">
      <c r="B34" s="298"/>
      <c r="C34" s="298"/>
      <c r="D34" s="298"/>
      <c r="E34" s="300"/>
      <c r="F34" s="300"/>
      <c r="G34" s="300"/>
      <c r="H34" s="301" t="s">
        <v>13</v>
      </c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X34" s="4"/>
      <c r="AY34" s="4"/>
      <c r="AZ34" s="4"/>
      <c r="BA34" s="79"/>
      <c r="BB34" s="190"/>
      <c r="BC34" s="190"/>
      <c r="BD34" s="190"/>
      <c r="BE34" s="190"/>
      <c r="BF34" s="4"/>
    </row>
    <row r="35" spans="2:58" ht="7.5" customHeight="1">
      <c r="B35" s="298"/>
      <c r="C35" s="298"/>
      <c r="D35" s="298"/>
      <c r="E35" s="300"/>
      <c r="F35" s="300"/>
      <c r="G35" s="300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X35" s="4"/>
      <c r="AY35" s="4"/>
      <c r="AZ35" s="4"/>
      <c r="BA35" s="79"/>
      <c r="BB35" s="190"/>
      <c r="BC35" s="190"/>
      <c r="BD35" s="190"/>
      <c r="BE35" s="190"/>
      <c r="BF35" s="4"/>
    </row>
    <row r="36" spans="2:58" ht="7.5" customHeight="1">
      <c r="B36" s="298"/>
      <c r="C36" s="298"/>
      <c r="D36" s="298"/>
      <c r="E36" s="300"/>
      <c r="F36" s="300"/>
      <c r="G36" s="300"/>
      <c r="H36" s="301" t="s">
        <v>14</v>
      </c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</row>
    <row r="37" spans="2:58" ht="7.5" customHeight="1">
      <c r="B37" s="298"/>
      <c r="C37" s="298"/>
      <c r="D37" s="298"/>
      <c r="E37" s="300"/>
      <c r="F37" s="300"/>
      <c r="G37" s="300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</row>
    <row r="38" spans="2:58" ht="7.5" customHeight="1">
      <c r="B38" s="298"/>
      <c r="C38" s="298"/>
      <c r="D38" s="298"/>
      <c r="E38" s="300"/>
      <c r="F38" s="300"/>
      <c r="G38" s="300"/>
      <c r="H38" s="303" t="s">
        <v>15</v>
      </c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</row>
    <row r="39" spans="2:58" ht="7.5" customHeight="1">
      <c r="B39" s="298"/>
      <c r="C39" s="298"/>
      <c r="D39" s="298"/>
      <c r="E39" s="300"/>
      <c r="F39" s="300"/>
      <c r="G39" s="300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</row>
    <row r="40" spans="2:58" ht="7.5" customHeight="1">
      <c r="B40" s="298"/>
      <c r="C40" s="298"/>
      <c r="D40" s="298"/>
      <c r="E40" s="300"/>
      <c r="F40" s="300"/>
      <c r="G40" s="300"/>
      <c r="H40" s="304" t="s">
        <v>46</v>
      </c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</row>
    <row r="41" spans="2:58" ht="7.5" customHeight="1">
      <c r="B41" s="298"/>
      <c r="C41" s="298"/>
      <c r="D41" s="298"/>
      <c r="E41" s="300"/>
      <c r="F41" s="300"/>
      <c r="G41" s="300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</row>
    <row r="42" spans="2:58" ht="9" customHeight="1">
      <c r="B42" s="78"/>
      <c r="C42" s="78"/>
      <c r="D42" s="78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316" t="s">
        <v>74</v>
      </c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S42" s="316"/>
    </row>
    <row r="43" spans="2:58" ht="9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316"/>
      <c r="AI43" s="316"/>
      <c r="AJ43" s="316"/>
      <c r="AK43" s="316"/>
      <c r="AL43" s="316"/>
      <c r="AM43" s="316"/>
      <c r="AN43" s="316"/>
      <c r="AO43" s="316"/>
      <c r="AP43" s="316"/>
      <c r="AQ43" s="316"/>
      <c r="AR43" s="316"/>
      <c r="AS43" s="316"/>
    </row>
    <row r="44" spans="2:58" ht="10.5" customHeight="1">
      <c r="B44" s="15"/>
      <c r="C44" s="312" t="s">
        <v>48</v>
      </c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314" t="s">
        <v>51</v>
      </c>
      <c r="AI44" s="314"/>
      <c r="AJ44" s="314"/>
      <c r="AK44" s="314"/>
      <c r="AL44" s="314"/>
      <c r="AM44" s="314"/>
      <c r="AN44" s="16"/>
      <c r="AO44" s="314" t="s">
        <v>52</v>
      </c>
      <c r="AP44" s="314"/>
      <c r="AQ44" s="314"/>
      <c r="AR44" s="314"/>
      <c r="AS44" s="314"/>
    </row>
    <row r="45" spans="2:58" ht="10.5" customHeight="1">
      <c r="B45" s="15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7"/>
      <c r="AH45" s="315"/>
      <c r="AI45" s="315"/>
      <c r="AJ45" s="315"/>
      <c r="AK45" s="315"/>
      <c r="AL45" s="315"/>
      <c r="AM45" s="315"/>
      <c r="AN45" s="16"/>
      <c r="AO45" s="315"/>
      <c r="AP45" s="315"/>
      <c r="AQ45" s="315"/>
      <c r="AR45" s="315"/>
      <c r="AS45" s="315"/>
    </row>
    <row r="46" spans="2:58" ht="11.25" customHeight="1">
      <c r="B46" s="314" t="s">
        <v>16</v>
      </c>
      <c r="C46" s="314"/>
      <c r="D46" s="317" ph="1">
        <v>0.375</v>
      </c>
      <c r="E46" s="318" ph="1"/>
      <c r="F46" s="318" ph="1"/>
      <c r="G46" s="318" ph="1"/>
      <c r="H46" s="318" ph="1"/>
      <c r="I46" s="319" t="str">
        <f>C9</f>
        <v>寺尾少年ＳＣ</v>
      </c>
      <c r="J46" s="319"/>
      <c r="K46" s="319"/>
      <c r="L46" s="319"/>
      <c r="M46" s="319"/>
      <c r="N46" s="319"/>
      <c r="O46" s="320">
        <v>15</v>
      </c>
      <c r="P46" s="320"/>
      <c r="Q46" s="320"/>
      <c r="R46" s="18"/>
      <c r="S46" s="320">
        <v>0</v>
      </c>
      <c r="T46" s="320"/>
      <c r="U46" s="320"/>
      <c r="V46" s="319" t="str">
        <f>C15</f>
        <v>西ＦＣ（Ｂ）</v>
      </c>
      <c r="W46" s="319"/>
      <c r="X46" s="319"/>
      <c r="Y46" s="319"/>
      <c r="Z46" s="319"/>
      <c r="AA46" s="319"/>
      <c r="AB46" s="19"/>
      <c r="AC46" s="19"/>
      <c r="AD46" s="19"/>
      <c r="AE46" s="19"/>
      <c r="AF46" s="19"/>
      <c r="AG46" s="19"/>
      <c r="AH46" s="167" t="s">
        <v>69</v>
      </c>
      <c r="AI46" s="176"/>
      <c r="AJ46" s="176"/>
      <c r="AK46" s="176"/>
      <c r="AL46" s="176"/>
      <c r="AM46" s="177"/>
      <c r="AN46" s="97"/>
      <c r="AO46" s="321" t="s">
        <v>70</v>
      </c>
      <c r="AP46" s="322"/>
      <c r="AQ46" s="322"/>
      <c r="AR46" s="322"/>
      <c r="AS46" s="323"/>
      <c r="AZ46" s="21"/>
    </row>
    <row r="47" spans="2:58" ht="11.25" customHeight="1">
      <c r="B47" s="314"/>
      <c r="C47" s="314"/>
      <c r="D47" s="318" ph="1"/>
      <c r="E47" s="318" ph="1"/>
      <c r="F47" s="318" ph="1"/>
      <c r="G47" s="318" ph="1"/>
      <c r="H47" s="318" ph="1"/>
      <c r="I47" s="319"/>
      <c r="J47" s="319"/>
      <c r="K47" s="319"/>
      <c r="L47" s="319"/>
      <c r="M47" s="319"/>
      <c r="N47" s="319"/>
      <c r="O47" s="320"/>
      <c r="P47" s="320"/>
      <c r="Q47" s="320"/>
      <c r="R47" s="22"/>
      <c r="S47" s="320"/>
      <c r="T47" s="320"/>
      <c r="U47" s="320"/>
      <c r="V47" s="319"/>
      <c r="W47" s="319"/>
      <c r="X47" s="319"/>
      <c r="Y47" s="319"/>
      <c r="Z47" s="319"/>
      <c r="AA47" s="319"/>
      <c r="AB47" s="19"/>
      <c r="AC47" s="19"/>
      <c r="AD47" s="19"/>
      <c r="AE47" s="19"/>
      <c r="AF47" s="19"/>
      <c r="AG47" s="19"/>
      <c r="AH47" s="181"/>
      <c r="AI47" s="182"/>
      <c r="AJ47" s="182"/>
      <c r="AK47" s="182"/>
      <c r="AL47" s="182"/>
      <c r="AM47" s="183"/>
      <c r="AN47" s="97"/>
      <c r="AO47" s="324"/>
      <c r="AP47" s="325"/>
      <c r="AQ47" s="325"/>
      <c r="AR47" s="325"/>
      <c r="AS47" s="326"/>
      <c r="AZ47" s="21"/>
    </row>
    <row r="48" spans="2:58" ht="11.25" customHeight="1">
      <c r="B48" s="314" t="s">
        <v>17</v>
      </c>
      <c r="C48" s="314"/>
      <c r="D48" s="333" ph="1">
        <v>0.41666666666666669</v>
      </c>
      <c r="E48" s="334" ph="1"/>
      <c r="F48" s="334" ph="1"/>
      <c r="G48" s="334" ph="1"/>
      <c r="H48" s="334" ph="1"/>
      <c r="I48" s="319" t="str">
        <f>C13</f>
        <v>倉賀野ＦＣ</v>
      </c>
      <c r="J48" s="319"/>
      <c r="K48" s="319"/>
      <c r="L48" s="319"/>
      <c r="M48" s="319"/>
      <c r="N48" s="319"/>
      <c r="O48" s="320">
        <v>6</v>
      </c>
      <c r="P48" s="320"/>
      <c r="Q48" s="320"/>
      <c r="R48" s="18"/>
      <c r="S48" s="320">
        <v>0</v>
      </c>
      <c r="T48" s="320"/>
      <c r="U48" s="320"/>
      <c r="V48" s="319" t="str">
        <f>C17</f>
        <v>上室田ＪＳＣ</v>
      </c>
      <c r="W48" s="319"/>
      <c r="X48" s="319"/>
      <c r="Y48" s="319"/>
      <c r="Z48" s="319"/>
      <c r="AA48" s="319"/>
      <c r="AB48" s="23"/>
      <c r="AC48" s="23"/>
      <c r="AD48" s="23"/>
      <c r="AE48" s="23"/>
      <c r="AF48" s="23"/>
      <c r="AG48" s="23"/>
      <c r="AH48" s="167" t="s">
        <v>78</v>
      </c>
      <c r="AI48" s="176"/>
      <c r="AJ48" s="176"/>
      <c r="AK48" s="176"/>
      <c r="AL48" s="176"/>
      <c r="AM48" s="177"/>
      <c r="AN48" s="97"/>
      <c r="AO48" s="321" t="s">
        <v>68</v>
      </c>
      <c r="AP48" s="322"/>
      <c r="AQ48" s="322"/>
      <c r="AR48" s="322"/>
      <c r="AS48" s="323"/>
      <c r="AZ48" s="21"/>
    </row>
    <row r="49" spans="2:52" ht="11.25" customHeight="1">
      <c r="B49" s="314"/>
      <c r="C49" s="314"/>
      <c r="D49" s="334" ph="1"/>
      <c r="E49" s="334" ph="1"/>
      <c r="F49" s="334" ph="1"/>
      <c r="G49" s="334" ph="1"/>
      <c r="H49" s="334" ph="1"/>
      <c r="I49" s="319"/>
      <c r="J49" s="319"/>
      <c r="K49" s="319"/>
      <c r="L49" s="319"/>
      <c r="M49" s="319"/>
      <c r="N49" s="319"/>
      <c r="O49" s="320"/>
      <c r="P49" s="320"/>
      <c r="Q49" s="320"/>
      <c r="R49" s="22"/>
      <c r="S49" s="320"/>
      <c r="T49" s="320"/>
      <c r="U49" s="320"/>
      <c r="V49" s="319"/>
      <c r="W49" s="319"/>
      <c r="X49" s="319"/>
      <c r="Y49" s="319"/>
      <c r="Z49" s="319"/>
      <c r="AA49" s="319"/>
      <c r="AB49" s="23"/>
      <c r="AC49" s="23"/>
      <c r="AD49" s="23"/>
      <c r="AE49" s="23"/>
      <c r="AF49" s="23"/>
      <c r="AG49" s="23"/>
      <c r="AH49" s="181"/>
      <c r="AI49" s="182"/>
      <c r="AJ49" s="182"/>
      <c r="AK49" s="182"/>
      <c r="AL49" s="182"/>
      <c r="AM49" s="183"/>
      <c r="AN49" s="97"/>
      <c r="AO49" s="324"/>
      <c r="AP49" s="325"/>
      <c r="AQ49" s="325"/>
      <c r="AR49" s="325"/>
      <c r="AS49" s="326"/>
      <c r="AZ49" s="21"/>
    </row>
    <row r="50" spans="2:52">
      <c r="B50" s="314" t="s">
        <v>18</v>
      </c>
      <c r="C50" s="314"/>
      <c r="D50" s="317" ph="1">
        <v>0.45833333333333331</v>
      </c>
      <c r="E50" s="318" ph="1"/>
      <c r="F50" s="318" ph="1"/>
      <c r="G50" s="318" ph="1"/>
      <c r="H50" s="318" ph="1"/>
      <c r="I50" s="336" t="str">
        <f>C11</f>
        <v>倉渕ＪＳＣ</v>
      </c>
      <c r="J50" s="336"/>
      <c r="K50" s="336"/>
      <c r="L50" s="336"/>
      <c r="M50" s="336"/>
      <c r="N50" s="336"/>
      <c r="O50" s="320">
        <v>1</v>
      </c>
      <c r="P50" s="320"/>
      <c r="Q50" s="320"/>
      <c r="R50" s="18"/>
      <c r="S50" s="320">
        <v>5</v>
      </c>
      <c r="T50" s="320"/>
      <c r="U50" s="320"/>
      <c r="V50" s="319" t="str">
        <f>C19</f>
        <v>GAINEX.FC</v>
      </c>
      <c r="W50" s="319"/>
      <c r="X50" s="319"/>
      <c r="Y50" s="319"/>
      <c r="Z50" s="319"/>
      <c r="AA50" s="319"/>
      <c r="AB50" s="23"/>
      <c r="AC50" s="23"/>
      <c r="AD50" s="23"/>
      <c r="AE50" s="23"/>
      <c r="AF50" s="23"/>
      <c r="AG50" s="23"/>
      <c r="AH50" s="321" t="s">
        <v>70</v>
      </c>
      <c r="AI50" s="322"/>
      <c r="AJ50" s="322"/>
      <c r="AK50" s="322"/>
      <c r="AL50" s="322"/>
      <c r="AM50" s="323"/>
      <c r="AN50" s="97"/>
      <c r="AO50" s="321" t="s">
        <v>78</v>
      </c>
      <c r="AP50" s="322"/>
      <c r="AQ50" s="322"/>
      <c r="AR50" s="322"/>
      <c r="AS50" s="323"/>
      <c r="AZ50" s="21"/>
    </row>
    <row r="51" spans="2:52">
      <c r="B51" s="314"/>
      <c r="C51" s="314"/>
      <c r="D51" s="318" ph="1"/>
      <c r="E51" s="318" ph="1"/>
      <c r="F51" s="318" ph="1"/>
      <c r="G51" s="318" ph="1"/>
      <c r="H51" s="318" ph="1"/>
      <c r="I51" s="336"/>
      <c r="J51" s="336"/>
      <c r="K51" s="336"/>
      <c r="L51" s="336"/>
      <c r="M51" s="336"/>
      <c r="N51" s="336"/>
      <c r="O51" s="320"/>
      <c r="P51" s="320"/>
      <c r="Q51" s="320"/>
      <c r="R51" s="22"/>
      <c r="S51" s="320"/>
      <c r="T51" s="320"/>
      <c r="U51" s="320"/>
      <c r="V51" s="319"/>
      <c r="W51" s="319"/>
      <c r="X51" s="319"/>
      <c r="Y51" s="319"/>
      <c r="Z51" s="319"/>
      <c r="AA51" s="319"/>
      <c r="AB51" s="23"/>
      <c r="AC51" s="23"/>
      <c r="AD51" s="23"/>
      <c r="AE51" s="23"/>
      <c r="AF51" s="23"/>
      <c r="AG51" s="23"/>
      <c r="AH51" s="324"/>
      <c r="AI51" s="325"/>
      <c r="AJ51" s="325"/>
      <c r="AK51" s="325"/>
      <c r="AL51" s="325"/>
      <c r="AM51" s="326"/>
      <c r="AN51" s="97"/>
      <c r="AO51" s="324"/>
      <c r="AP51" s="325"/>
      <c r="AQ51" s="325"/>
      <c r="AR51" s="325"/>
      <c r="AS51" s="326"/>
      <c r="AZ51" s="21"/>
    </row>
    <row r="52" spans="2:52">
      <c r="B52" s="314" t="s">
        <v>19</v>
      </c>
      <c r="C52" s="314"/>
      <c r="D52" s="333" ph="1">
        <v>0.5</v>
      </c>
      <c r="E52" s="334" ph="1"/>
      <c r="F52" s="334" ph="1"/>
      <c r="G52" s="334" ph="1"/>
      <c r="H52" s="334" ph="1"/>
      <c r="I52" s="319" t="str">
        <f>C9</f>
        <v>寺尾少年ＳＣ</v>
      </c>
      <c r="J52" s="319"/>
      <c r="K52" s="319"/>
      <c r="L52" s="319"/>
      <c r="M52" s="319"/>
      <c r="N52" s="319"/>
      <c r="O52" s="320">
        <v>6</v>
      </c>
      <c r="P52" s="320"/>
      <c r="Q52" s="320"/>
      <c r="R52" s="18"/>
      <c r="S52" s="320">
        <v>0</v>
      </c>
      <c r="T52" s="320"/>
      <c r="U52" s="320"/>
      <c r="V52" s="335" t="str">
        <f>C17</f>
        <v>上室田ＪＳＣ</v>
      </c>
      <c r="W52" s="335"/>
      <c r="X52" s="335"/>
      <c r="Y52" s="335"/>
      <c r="Z52" s="335"/>
      <c r="AA52" s="335"/>
      <c r="AB52" s="23"/>
      <c r="AC52" s="23"/>
      <c r="AD52" s="23"/>
      <c r="AE52" s="23"/>
      <c r="AF52" s="23"/>
      <c r="AG52" s="23"/>
      <c r="AH52" s="321" t="s">
        <v>79</v>
      </c>
      <c r="AI52" s="322"/>
      <c r="AJ52" s="322"/>
      <c r="AK52" s="322"/>
      <c r="AL52" s="322"/>
      <c r="AM52" s="323"/>
      <c r="AN52" s="98"/>
      <c r="AO52" s="167" t="s">
        <v>80</v>
      </c>
      <c r="AP52" s="176"/>
      <c r="AQ52" s="176"/>
      <c r="AR52" s="176"/>
      <c r="AS52" s="177"/>
      <c r="AZ52" s="21"/>
    </row>
    <row r="53" spans="2:52">
      <c r="B53" s="314"/>
      <c r="C53" s="314"/>
      <c r="D53" s="334" ph="1"/>
      <c r="E53" s="334" ph="1"/>
      <c r="F53" s="334" ph="1"/>
      <c r="G53" s="334" ph="1"/>
      <c r="H53" s="334" ph="1"/>
      <c r="I53" s="319"/>
      <c r="J53" s="319"/>
      <c r="K53" s="319"/>
      <c r="L53" s="319"/>
      <c r="M53" s="319"/>
      <c r="N53" s="319"/>
      <c r="O53" s="320"/>
      <c r="P53" s="320"/>
      <c r="Q53" s="320"/>
      <c r="R53" s="22"/>
      <c r="S53" s="320"/>
      <c r="T53" s="320"/>
      <c r="U53" s="320"/>
      <c r="V53" s="335"/>
      <c r="W53" s="335"/>
      <c r="X53" s="335"/>
      <c r="Y53" s="335"/>
      <c r="Z53" s="335"/>
      <c r="AA53" s="335"/>
      <c r="AB53" s="23"/>
      <c r="AC53" s="23"/>
      <c r="AD53" s="23"/>
      <c r="AE53" s="23"/>
      <c r="AF53" s="23"/>
      <c r="AG53" s="23"/>
      <c r="AH53" s="324"/>
      <c r="AI53" s="325"/>
      <c r="AJ53" s="325"/>
      <c r="AK53" s="325"/>
      <c r="AL53" s="325"/>
      <c r="AM53" s="326"/>
      <c r="AN53" s="98"/>
      <c r="AO53" s="181"/>
      <c r="AP53" s="182"/>
      <c r="AQ53" s="182"/>
      <c r="AR53" s="182"/>
      <c r="AS53" s="183"/>
      <c r="AZ53" s="21"/>
    </row>
    <row r="54" spans="2:52">
      <c r="B54" s="314" t="s">
        <v>20</v>
      </c>
      <c r="C54" s="314"/>
      <c r="D54" s="317" ph="1">
        <v>0.54166666666666663</v>
      </c>
      <c r="E54" s="318" ph="1"/>
      <c r="F54" s="318" ph="1"/>
      <c r="G54" s="318" ph="1"/>
      <c r="H54" s="318" ph="1"/>
      <c r="I54" s="319" t="str">
        <f>C11</f>
        <v>倉渕ＪＳＣ</v>
      </c>
      <c r="J54" s="319"/>
      <c r="K54" s="319"/>
      <c r="L54" s="319"/>
      <c r="M54" s="319"/>
      <c r="N54" s="319"/>
      <c r="O54" s="320">
        <v>7</v>
      </c>
      <c r="P54" s="320"/>
      <c r="Q54" s="320"/>
      <c r="R54" s="18"/>
      <c r="S54" s="320">
        <v>0</v>
      </c>
      <c r="T54" s="320"/>
      <c r="U54" s="320"/>
      <c r="V54" s="319" t="str">
        <f>C15</f>
        <v>西ＦＣ（Ｂ）</v>
      </c>
      <c r="W54" s="319"/>
      <c r="X54" s="319"/>
      <c r="Y54" s="319"/>
      <c r="Z54" s="319"/>
      <c r="AA54" s="319"/>
      <c r="AB54" s="23"/>
      <c r="AC54" s="23"/>
      <c r="AD54" s="23"/>
      <c r="AE54" s="23"/>
      <c r="AF54" s="23"/>
      <c r="AG54" s="23"/>
      <c r="AH54" s="321" t="s">
        <v>80</v>
      </c>
      <c r="AI54" s="322"/>
      <c r="AJ54" s="322"/>
      <c r="AK54" s="322"/>
      <c r="AL54" s="322"/>
      <c r="AM54" s="323"/>
      <c r="AN54" s="98"/>
      <c r="AO54" s="167" t="s">
        <v>69</v>
      </c>
      <c r="AP54" s="176"/>
      <c r="AQ54" s="176"/>
      <c r="AR54" s="176"/>
      <c r="AS54" s="177"/>
      <c r="AZ54" s="21"/>
    </row>
    <row r="55" spans="2:52">
      <c r="B55" s="314"/>
      <c r="C55" s="314"/>
      <c r="D55" s="318" ph="1"/>
      <c r="E55" s="318" ph="1"/>
      <c r="F55" s="318" ph="1"/>
      <c r="G55" s="318" ph="1"/>
      <c r="H55" s="318" ph="1"/>
      <c r="I55" s="319"/>
      <c r="J55" s="319"/>
      <c r="K55" s="319"/>
      <c r="L55" s="319"/>
      <c r="M55" s="319"/>
      <c r="N55" s="319"/>
      <c r="O55" s="320"/>
      <c r="P55" s="320"/>
      <c r="Q55" s="320"/>
      <c r="R55" s="22"/>
      <c r="S55" s="320"/>
      <c r="T55" s="320"/>
      <c r="U55" s="320"/>
      <c r="V55" s="319"/>
      <c r="W55" s="319"/>
      <c r="X55" s="319"/>
      <c r="Y55" s="319"/>
      <c r="Z55" s="319"/>
      <c r="AA55" s="319"/>
      <c r="AB55" s="23"/>
      <c r="AC55" s="23"/>
      <c r="AD55" s="23"/>
      <c r="AE55" s="23"/>
      <c r="AF55" s="23"/>
      <c r="AG55" s="23"/>
      <c r="AH55" s="324"/>
      <c r="AI55" s="325"/>
      <c r="AJ55" s="325"/>
      <c r="AK55" s="325"/>
      <c r="AL55" s="325"/>
      <c r="AM55" s="326"/>
      <c r="AN55" s="98"/>
      <c r="AO55" s="181"/>
      <c r="AP55" s="182"/>
      <c r="AQ55" s="182"/>
      <c r="AR55" s="182"/>
      <c r="AS55" s="183"/>
      <c r="AZ55" s="21"/>
    </row>
    <row r="56" spans="2:52">
      <c r="B56" s="314" t="s">
        <v>21</v>
      </c>
      <c r="C56" s="314"/>
      <c r="D56" s="333" ph="1">
        <v>0.58333333333333337</v>
      </c>
      <c r="E56" s="334" ph="1"/>
      <c r="F56" s="334" ph="1"/>
      <c r="G56" s="334" ph="1"/>
      <c r="H56" s="334" ph="1"/>
      <c r="I56" s="319" t="str">
        <f>C13</f>
        <v>倉賀野ＦＣ</v>
      </c>
      <c r="J56" s="319"/>
      <c r="K56" s="319"/>
      <c r="L56" s="319"/>
      <c r="M56" s="319"/>
      <c r="N56" s="319"/>
      <c r="O56" s="320">
        <v>2</v>
      </c>
      <c r="P56" s="320"/>
      <c r="Q56" s="320"/>
      <c r="R56" s="18"/>
      <c r="S56" s="320">
        <v>1</v>
      </c>
      <c r="T56" s="320"/>
      <c r="U56" s="320"/>
      <c r="V56" s="319" t="str">
        <f>C19</f>
        <v>GAINEX.FC</v>
      </c>
      <c r="W56" s="319"/>
      <c r="X56" s="319"/>
      <c r="Y56" s="319"/>
      <c r="Z56" s="319"/>
      <c r="AA56" s="319"/>
      <c r="AB56" s="23"/>
      <c r="AC56" s="23"/>
      <c r="AD56" s="23"/>
      <c r="AE56" s="23"/>
      <c r="AF56" s="23"/>
      <c r="AG56" s="23"/>
      <c r="AH56" s="321" t="s">
        <v>68</v>
      </c>
      <c r="AI56" s="322"/>
      <c r="AJ56" s="322"/>
      <c r="AK56" s="322"/>
      <c r="AL56" s="322"/>
      <c r="AM56" s="323"/>
      <c r="AN56" s="98"/>
      <c r="AO56" s="167" t="s">
        <v>79</v>
      </c>
      <c r="AP56" s="176"/>
      <c r="AQ56" s="176"/>
      <c r="AR56" s="176"/>
      <c r="AS56" s="177"/>
    </row>
    <row r="57" spans="2:52">
      <c r="B57" s="314"/>
      <c r="C57" s="314"/>
      <c r="D57" s="334" ph="1"/>
      <c r="E57" s="334" ph="1"/>
      <c r="F57" s="334" ph="1"/>
      <c r="G57" s="334" ph="1"/>
      <c r="H57" s="334" ph="1"/>
      <c r="I57" s="319"/>
      <c r="J57" s="319"/>
      <c r="K57" s="319"/>
      <c r="L57" s="319"/>
      <c r="M57" s="319"/>
      <c r="N57" s="319"/>
      <c r="O57" s="320"/>
      <c r="P57" s="320"/>
      <c r="Q57" s="320"/>
      <c r="R57" s="22"/>
      <c r="S57" s="320"/>
      <c r="T57" s="320"/>
      <c r="U57" s="320"/>
      <c r="V57" s="319"/>
      <c r="W57" s="319"/>
      <c r="X57" s="319"/>
      <c r="Y57" s="319"/>
      <c r="Z57" s="319"/>
      <c r="AA57" s="319"/>
      <c r="AB57" s="23"/>
      <c r="AC57" s="23"/>
      <c r="AD57" s="23"/>
      <c r="AE57" s="23"/>
      <c r="AF57" s="23"/>
      <c r="AG57" s="23"/>
      <c r="AH57" s="324"/>
      <c r="AI57" s="325"/>
      <c r="AJ57" s="325"/>
      <c r="AK57" s="325"/>
      <c r="AL57" s="325"/>
      <c r="AM57" s="326"/>
      <c r="AN57" s="98"/>
      <c r="AO57" s="181"/>
      <c r="AP57" s="182"/>
      <c r="AQ57" s="182"/>
      <c r="AR57" s="182"/>
      <c r="AS57" s="183"/>
    </row>
    <row r="58" spans="2:52" ht="17.25">
      <c r="B58" s="314"/>
      <c r="C58" s="314"/>
      <c r="D58" s="337"/>
      <c r="E58" s="337"/>
      <c r="F58" s="337"/>
      <c r="G58" s="337"/>
      <c r="H58" s="337"/>
      <c r="I58" s="179"/>
      <c r="J58" s="179"/>
      <c r="K58" s="179"/>
      <c r="L58" s="179"/>
      <c r="M58" s="179"/>
      <c r="N58" s="179"/>
      <c r="O58" s="338"/>
      <c r="P58" s="338"/>
      <c r="Q58" s="338"/>
      <c r="R58" s="24"/>
      <c r="S58" s="338"/>
      <c r="T58" s="338"/>
      <c r="U58" s="338"/>
      <c r="V58" s="179"/>
      <c r="W58" s="179"/>
      <c r="X58" s="179"/>
      <c r="Y58" s="179"/>
      <c r="Z58" s="179"/>
      <c r="AA58" s="179"/>
      <c r="AB58" s="77"/>
      <c r="AC58" s="77"/>
      <c r="AD58" s="77"/>
      <c r="AE58" s="77"/>
      <c r="AF58" s="77"/>
      <c r="AG58" s="77"/>
      <c r="AH58" s="34"/>
      <c r="AI58" s="34"/>
      <c r="AJ58" s="34"/>
      <c r="AK58" s="34"/>
      <c r="AL58" s="26"/>
      <c r="AM58" s="34"/>
      <c r="AN58" s="34"/>
      <c r="AO58" s="34"/>
      <c r="AP58" s="34"/>
      <c r="AQ58" s="34"/>
      <c r="AR58" s="34"/>
    </row>
    <row r="59" spans="2:52">
      <c r="B59" s="15"/>
      <c r="C59" s="312" t="s">
        <v>49</v>
      </c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78"/>
      <c r="O59" s="27"/>
      <c r="P59" s="27"/>
      <c r="Q59" s="27"/>
      <c r="R59" s="28"/>
      <c r="S59" s="27"/>
      <c r="T59" s="27"/>
      <c r="U59" s="27"/>
      <c r="V59" s="29"/>
      <c r="W59" s="29"/>
      <c r="X59" s="29"/>
      <c r="Y59" s="29"/>
      <c r="Z59" s="29"/>
      <c r="AA59" s="29"/>
      <c r="AB59" s="30"/>
      <c r="AC59" s="30"/>
      <c r="AD59" s="30"/>
      <c r="AE59" s="30"/>
      <c r="AF59" s="30"/>
      <c r="AG59" s="30"/>
      <c r="AH59" s="314"/>
      <c r="AI59" s="314"/>
      <c r="AJ59" s="314"/>
      <c r="AK59" s="314"/>
      <c r="AL59" s="314"/>
      <c r="AM59" s="314"/>
      <c r="AN59" s="16"/>
      <c r="AO59" s="314"/>
      <c r="AP59" s="314"/>
      <c r="AQ59" s="314"/>
      <c r="AR59" s="314"/>
      <c r="AS59" s="314"/>
    </row>
    <row r="60" spans="2:52">
      <c r="B60" s="15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78"/>
      <c r="O60" s="27"/>
      <c r="P60" s="27"/>
      <c r="Q60" s="27"/>
      <c r="R60" s="28"/>
      <c r="S60" s="27"/>
      <c r="T60" s="27"/>
      <c r="U60" s="27"/>
      <c r="V60" s="29"/>
      <c r="W60" s="29"/>
      <c r="X60" s="29"/>
      <c r="Y60" s="29"/>
      <c r="Z60" s="29"/>
      <c r="AA60" s="29"/>
      <c r="AB60" s="30"/>
      <c r="AC60" s="30"/>
      <c r="AD60" s="30"/>
      <c r="AE60" s="30"/>
      <c r="AF60" s="30"/>
      <c r="AG60" s="30"/>
      <c r="AH60" s="315"/>
      <c r="AI60" s="315"/>
      <c r="AJ60" s="315"/>
      <c r="AK60" s="315"/>
      <c r="AL60" s="315"/>
      <c r="AM60" s="315"/>
      <c r="AN60" s="16"/>
      <c r="AO60" s="315"/>
      <c r="AP60" s="315"/>
      <c r="AQ60" s="315"/>
      <c r="AR60" s="315"/>
      <c r="AS60" s="315"/>
    </row>
    <row r="61" spans="2:52">
      <c r="B61" s="314" t="s">
        <v>16</v>
      </c>
      <c r="C61" s="314"/>
      <c r="D61" s="317" ph="1">
        <v>0.375</v>
      </c>
      <c r="E61" s="318" ph="1"/>
      <c r="F61" s="318" ph="1"/>
      <c r="G61" s="318" ph="1"/>
      <c r="H61" s="318" ph="1"/>
      <c r="I61" s="319" t="str">
        <f>C11</f>
        <v>倉渕ＪＳＣ</v>
      </c>
      <c r="J61" s="319"/>
      <c r="K61" s="319"/>
      <c r="L61" s="319"/>
      <c r="M61" s="319"/>
      <c r="N61" s="319"/>
      <c r="O61" s="320">
        <v>0</v>
      </c>
      <c r="P61" s="320"/>
      <c r="Q61" s="320"/>
      <c r="R61" s="18"/>
      <c r="S61" s="320">
        <v>5</v>
      </c>
      <c r="T61" s="320"/>
      <c r="U61" s="320"/>
      <c r="V61" s="319" t="str">
        <f>C17</f>
        <v>上室田ＪＳＣ</v>
      </c>
      <c r="W61" s="319"/>
      <c r="X61" s="319"/>
      <c r="Y61" s="319"/>
      <c r="Z61" s="319"/>
      <c r="AA61" s="319"/>
      <c r="AB61" s="401" t="s">
        <v>116</v>
      </c>
      <c r="AC61" s="402"/>
      <c r="AD61" s="402"/>
      <c r="AE61" s="402"/>
      <c r="AF61" s="402"/>
      <c r="AG61" s="403"/>
      <c r="AH61" s="373" t="s">
        <v>78</v>
      </c>
      <c r="AI61" s="374"/>
      <c r="AJ61" s="374"/>
      <c r="AK61" s="374"/>
      <c r="AL61" s="374"/>
      <c r="AM61" s="375"/>
      <c r="AN61" s="105"/>
      <c r="AO61" s="367" t="s">
        <v>69</v>
      </c>
      <c r="AP61" s="368"/>
      <c r="AQ61" s="368"/>
      <c r="AR61" s="368"/>
      <c r="AS61" s="369"/>
    </row>
    <row r="62" spans="2:52">
      <c r="B62" s="314"/>
      <c r="C62" s="314"/>
      <c r="D62" s="318" ph="1"/>
      <c r="E62" s="318" ph="1"/>
      <c r="F62" s="318" ph="1"/>
      <c r="G62" s="318" ph="1"/>
      <c r="H62" s="318" ph="1"/>
      <c r="I62" s="319"/>
      <c r="J62" s="319"/>
      <c r="K62" s="319"/>
      <c r="L62" s="319"/>
      <c r="M62" s="319"/>
      <c r="N62" s="319"/>
      <c r="O62" s="320"/>
      <c r="P62" s="320"/>
      <c r="Q62" s="320"/>
      <c r="R62" s="22"/>
      <c r="S62" s="320"/>
      <c r="T62" s="320"/>
      <c r="U62" s="320"/>
      <c r="V62" s="319"/>
      <c r="W62" s="319"/>
      <c r="X62" s="319"/>
      <c r="Y62" s="319"/>
      <c r="Z62" s="319"/>
      <c r="AA62" s="319"/>
      <c r="AB62" s="401"/>
      <c r="AC62" s="402"/>
      <c r="AD62" s="402"/>
      <c r="AE62" s="402"/>
      <c r="AF62" s="402"/>
      <c r="AG62" s="403"/>
      <c r="AH62" s="376"/>
      <c r="AI62" s="377"/>
      <c r="AJ62" s="377"/>
      <c r="AK62" s="377"/>
      <c r="AL62" s="377"/>
      <c r="AM62" s="378"/>
      <c r="AN62" s="105"/>
      <c r="AO62" s="370"/>
      <c r="AP62" s="371"/>
      <c r="AQ62" s="371"/>
      <c r="AR62" s="371"/>
      <c r="AS62" s="372"/>
    </row>
    <row r="63" spans="2:52">
      <c r="B63" s="314" t="s">
        <v>17</v>
      </c>
      <c r="C63" s="314"/>
      <c r="D63" s="333" ph="1">
        <v>0.41666666666666669</v>
      </c>
      <c r="E63" s="334" ph="1"/>
      <c r="F63" s="334" ph="1"/>
      <c r="G63" s="334" ph="1"/>
      <c r="H63" s="334" ph="1"/>
      <c r="I63" s="319" t="str">
        <f>C9</f>
        <v>寺尾少年ＳＣ</v>
      </c>
      <c r="J63" s="319"/>
      <c r="K63" s="319"/>
      <c r="L63" s="319"/>
      <c r="M63" s="319"/>
      <c r="N63" s="319"/>
      <c r="O63" s="320">
        <v>0</v>
      </c>
      <c r="P63" s="320"/>
      <c r="Q63" s="320"/>
      <c r="R63" s="18"/>
      <c r="S63" s="320">
        <v>0</v>
      </c>
      <c r="T63" s="320"/>
      <c r="U63" s="320"/>
      <c r="V63" s="319" t="str">
        <f>C13</f>
        <v>倉賀野ＦＣ</v>
      </c>
      <c r="W63" s="319"/>
      <c r="X63" s="319"/>
      <c r="Y63" s="319"/>
      <c r="Z63" s="319"/>
      <c r="AA63" s="319"/>
      <c r="AB63" s="23"/>
      <c r="AC63" s="23"/>
      <c r="AD63" s="23"/>
      <c r="AE63" s="23"/>
      <c r="AF63" s="23"/>
      <c r="AG63" s="23"/>
      <c r="AH63" s="167" t="s">
        <v>70</v>
      </c>
      <c r="AI63" s="176"/>
      <c r="AJ63" s="176"/>
      <c r="AK63" s="176"/>
      <c r="AL63" s="176"/>
      <c r="AM63" s="177"/>
      <c r="AN63" s="97"/>
      <c r="AO63" s="321" t="s">
        <v>79</v>
      </c>
      <c r="AP63" s="322"/>
      <c r="AQ63" s="322"/>
      <c r="AR63" s="322"/>
      <c r="AS63" s="323"/>
    </row>
    <row r="64" spans="2:52">
      <c r="B64" s="314"/>
      <c r="C64" s="314"/>
      <c r="D64" s="334" ph="1"/>
      <c r="E64" s="334" ph="1"/>
      <c r="F64" s="334" ph="1"/>
      <c r="G64" s="334" ph="1"/>
      <c r="H64" s="334" ph="1"/>
      <c r="I64" s="319"/>
      <c r="J64" s="319"/>
      <c r="K64" s="319"/>
      <c r="L64" s="319"/>
      <c r="M64" s="319"/>
      <c r="N64" s="319"/>
      <c r="O64" s="320"/>
      <c r="P64" s="320"/>
      <c r="Q64" s="320"/>
      <c r="R64" s="22"/>
      <c r="S64" s="320"/>
      <c r="T64" s="320"/>
      <c r="U64" s="320"/>
      <c r="V64" s="319"/>
      <c r="W64" s="319"/>
      <c r="X64" s="319"/>
      <c r="Y64" s="319"/>
      <c r="Z64" s="319"/>
      <c r="AA64" s="319"/>
      <c r="AB64" s="23"/>
      <c r="AC64" s="23"/>
      <c r="AD64" s="23"/>
      <c r="AE64" s="23"/>
      <c r="AF64" s="23"/>
      <c r="AG64" s="23"/>
      <c r="AH64" s="181"/>
      <c r="AI64" s="182"/>
      <c r="AJ64" s="182"/>
      <c r="AK64" s="182"/>
      <c r="AL64" s="182"/>
      <c r="AM64" s="183"/>
      <c r="AN64" s="97"/>
      <c r="AO64" s="324"/>
      <c r="AP64" s="325"/>
      <c r="AQ64" s="325"/>
      <c r="AR64" s="325"/>
      <c r="AS64" s="326"/>
    </row>
    <row r="65" spans="2:45">
      <c r="B65" s="314" t="s">
        <v>18</v>
      </c>
      <c r="C65" s="314"/>
      <c r="D65" s="317" ph="1">
        <v>0.45833333333333331</v>
      </c>
      <c r="E65" s="318" ph="1"/>
      <c r="F65" s="318" ph="1"/>
      <c r="G65" s="318" ph="1"/>
      <c r="H65" s="318" ph="1"/>
      <c r="I65" s="319" t="str">
        <f>C15</f>
        <v>西ＦＣ（Ｂ）</v>
      </c>
      <c r="J65" s="319"/>
      <c r="K65" s="319"/>
      <c r="L65" s="319"/>
      <c r="M65" s="319"/>
      <c r="N65" s="319"/>
      <c r="O65" s="320">
        <v>0</v>
      </c>
      <c r="P65" s="320"/>
      <c r="Q65" s="320"/>
      <c r="R65" s="18"/>
      <c r="S65" s="320">
        <v>10</v>
      </c>
      <c r="T65" s="320"/>
      <c r="U65" s="320"/>
      <c r="V65" s="335" t="str">
        <f>C19</f>
        <v>GAINEX.FC</v>
      </c>
      <c r="W65" s="335"/>
      <c r="X65" s="335"/>
      <c r="Y65" s="335"/>
      <c r="Z65" s="335"/>
      <c r="AA65" s="335"/>
      <c r="AB65" s="38"/>
      <c r="AC65" s="38"/>
      <c r="AD65" s="38"/>
      <c r="AE65" s="38"/>
      <c r="AF65" s="38"/>
      <c r="AG65" s="38"/>
      <c r="AH65" s="321" t="s">
        <v>79</v>
      </c>
      <c r="AI65" s="322"/>
      <c r="AJ65" s="322"/>
      <c r="AK65" s="322"/>
      <c r="AL65" s="322"/>
      <c r="AM65" s="323"/>
      <c r="AN65" s="97"/>
      <c r="AO65" s="321" t="s">
        <v>78</v>
      </c>
      <c r="AP65" s="322"/>
      <c r="AQ65" s="322"/>
      <c r="AR65" s="322"/>
      <c r="AS65" s="323"/>
    </row>
    <row r="66" spans="2:45">
      <c r="B66" s="314"/>
      <c r="C66" s="314"/>
      <c r="D66" s="318" ph="1"/>
      <c r="E66" s="318" ph="1"/>
      <c r="F66" s="318" ph="1"/>
      <c r="G66" s="318" ph="1"/>
      <c r="H66" s="318" ph="1"/>
      <c r="I66" s="319"/>
      <c r="J66" s="319"/>
      <c r="K66" s="319"/>
      <c r="L66" s="319"/>
      <c r="M66" s="319"/>
      <c r="N66" s="319"/>
      <c r="O66" s="320"/>
      <c r="P66" s="320"/>
      <c r="Q66" s="320"/>
      <c r="R66" s="22"/>
      <c r="S66" s="320"/>
      <c r="T66" s="320"/>
      <c r="U66" s="320"/>
      <c r="V66" s="335"/>
      <c r="W66" s="335"/>
      <c r="X66" s="335"/>
      <c r="Y66" s="335"/>
      <c r="Z66" s="335"/>
      <c r="AA66" s="335"/>
      <c r="AB66" s="38"/>
      <c r="AC66" s="38"/>
      <c r="AD66" s="38"/>
      <c r="AE66" s="38"/>
      <c r="AF66" s="38"/>
      <c r="AG66" s="38"/>
      <c r="AH66" s="324"/>
      <c r="AI66" s="325"/>
      <c r="AJ66" s="325"/>
      <c r="AK66" s="325"/>
      <c r="AL66" s="325"/>
      <c r="AM66" s="326"/>
      <c r="AN66" s="97"/>
      <c r="AO66" s="324"/>
      <c r="AP66" s="325"/>
      <c r="AQ66" s="325"/>
      <c r="AR66" s="325"/>
      <c r="AS66" s="326"/>
    </row>
    <row r="67" spans="2:45">
      <c r="B67" s="314" t="s">
        <v>19</v>
      </c>
      <c r="C67" s="314"/>
      <c r="D67" s="333" ph="1">
        <v>0.5</v>
      </c>
      <c r="E67" s="334" ph="1"/>
      <c r="F67" s="334" ph="1"/>
      <c r="G67" s="334" ph="1"/>
      <c r="H67" s="334" ph="1"/>
      <c r="I67" s="319" t="str">
        <f>C9</f>
        <v>寺尾少年ＳＣ</v>
      </c>
      <c r="J67" s="319"/>
      <c r="K67" s="319"/>
      <c r="L67" s="319"/>
      <c r="M67" s="319"/>
      <c r="N67" s="319"/>
      <c r="O67" s="320">
        <v>5</v>
      </c>
      <c r="P67" s="320"/>
      <c r="Q67" s="320"/>
      <c r="R67" s="18"/>
      <c r="S67" s="320">
        <v>0</v>
      </c>
      <c r="T67" s="320"/>
      <c r="U67" s="320"/>
      <c r="V67" s="335" t="str">
        <f>C11</f>
        <v>倉渕ＪＳＣ</v>
      </c>
      <c r="W67" s="335"/>
      <c r="X67" s="335"/>
      <c r="Y67" s="335"/>
      <c r="Z67" s="335"/>
      <c r="AA67" s="335"/>
      <c r="AB67" s="364" t="s">
        <v>116</v>
      </c>
      <c r="AC67" s="365"/>
      <c r="AD67" s="365"/>
      <c r="AE67" s="365"/>
      <c r="AF67" s="365"/>
      <c r="AG67" s="366"/>
      <c r="AH67" s="367" t="s">
        <v>68</v>
      </c>
      <c r="AI67" s="368"/>
      <c r="AJ67" s="368"/>
      <c r="AK67" s="368"/>
      <c r="AL67" s="368"/>
      <c r="AM67" s="369"/>
      <c r="AN67" s="106"/>
      <c r="AO67" s="373" t="s">
        <v>80</v>
      </c>
      <c r="AP67" s="374"/>
      <c r="AQ67" s="374"/>
      <c r="AR67" s="374"/>
      <c r="AS67" s="375"/>
    </row>
    <row r="68" spans="2:45">
      <c r="B68" s="314"/>
      <c r="C68" s="314"/>
      <c r="D68" s="334" ph="1"/>
      <c r="E68" s="334" ph="1"/>
      <c r="F68" s="334" ph="1"/>
      <c r="G68" s="334" ph="1"/>
      <c r="H68" s="334" ph="1"/>
      <c r="I68" s="319"/>
      <c r="J68" s="319"/>
      <c r="K68" s="319"/>
      <c r="L68" s="319"/>
      <c r="M68" s="319"/>
      <c r="N68" s="319"/>
      <c r="O68" s="320"/>
      <c r="P68" s="320"/>
      <c r="Q68" s="320"/>
      <c r="R68" s="22"/>
      <c r="S68" s="320"/>
      <c r="T68" s="320"/>
      <c r="U68" s="320"/>
      <c r="V68" s="335"/>
      <c r="W68" s="335"/>
      <c r="X68" s="335"/>
      <c r="Y68" s="335"/>
      <c r="Z68" s="335"/>
      <c r="AA68" s="335"/>
      <c r="AB68" s="364"/>
      <c r="AC68" s="365"/>
      <c r="AD68" s="365"/>
      <c r="AE68" s="365"/>
      <c r="AF68" s="365"/>
      <c r="AG68" s="366"/>
      <c r="AH68" s="370"/>
      <c r="AI68" s="371"/>
      <c r="AJ68" s="371"/>
      <c r="AK68" s="371"/>
      <c r="AL68" s="371"/>
      <c r="AM68" s="372"/>
      <c r="AN68" s="106"/>
      <c r="AO68" s="376"/>
      <c r="AP68" s="377"/>
      <c r="AQ68" s="377"/>
      <c r="AR68" s="377"/>
      <c r="AS68" s="378"/>
    </row>
    <row r="69" spans="2:45">
      <c r="B69" s="314" t="s">
        <v>20</v>
      </c>
      <c r="C69" s="314"/>
      <c r="D69" s="317" ph="1">
        <v>0.54166666666666663</v>
      </c>
      <c r="E69" s="318" ph="1"/>
      <c r="F69" s="318" ph="1"/>
      <c r="G69" s="318" ph="1"/>
      <c r="H69" s="318" ph="1"/>
      <c r="I69" s="319" t="str">
        <f>C17</f>
        <v>上室田ＪＳＣ</v>
      </c>
      <c r="J69" s="319"/>
      <c r="K69" s="319"/>
      <c r="L69" s="319"/>
      <c r="M69" s="319"/>
      <c r="N69" s="319"/>
      <c r="O69" s="320">
        <v>0</v>
      </c>
      <c r="P69" s="320"/>
      <c r="Q69" s="320"/>
      <c r="R69" s="18"/>
      <c r="S69" s="320">
        <v>3</v>
      </c>
      <c r="T69" s="320"/>
      <c r="U69" s="320"/>
      <c r="V69" s="335" t="str">
        <f>C19</f>
        <v>GAINEX.FC</v>
      </c>
      <c r="W69" s="335"/>
      <c r="X69" s="335"/>
      <c r="Y69" s="335"/>
      <c r="Z69" s="335"/>
      <c r="AA69" s="335"/>
      <c r="AB69" s="38"/>
      <c r="AC69" s="38"/>
      <c r="AD69" s="38"/>
      <c r="AE69" s="38"/>
      <c r="AF69" s="38"/>
      <c r="AG69" s="38"/>
      <c r="AH69" s="321" t="s">
        <v>69</v>
      </c>
      <c r="AI69" s="322"/>
      <c r="AJ69" s="322"/>
      <c r="AK69" s="322"/>
      <c r="AL69" s="322"/>
      <c r="AM69" s="323"/>
      <c r="AN69" s="98"/>
      <c r="AO69" s="167" t="s">
        <v>68</v>
      </c>
      <c r="AP69" s="176"/>
      <c r="AQ69" s="176"/>
      <c r="AR69" s="176"/>
      <c r="AS69" s="177"/>
    </row>
    <row r="70" spans="2:45">
      <c r="B70" s="314"/>
      <c r="C70" s="314"/>
      <c r="D70" s="318" ph="1"/>
      <c r="E70" s="318" ph="1"/>
      <c r="F70" s="318" ph="1"/>
      <c r="G70" s="318" ph="1"/>
      <c r="H70" s="318" ph="1"/>
      <c r="I70" s="319"/>
      <c r="J70" s="319"/>
      <c r="K70" s="319"/>
      <c r="L70" s="319"/>
      <c r="M70" s="319"/>
      <c r="N70" s="319"/>
      <c r="O70" s="320"/>
      <c r="P70" s="320"/>
      <c r="Q70" s="320"/>
      <c r="R70" s="22"/>
      <c r="S70" s="320"/>
      <c r="T70" s="320"/>
      <c r="U70" s="320"/>
      <c r="V70" s="335"/>
      <c r="W70" s="335"/>
      <c r="X70" s="335"/>
      <c r="Y70" s="335"/>
      <c r="Z70" s="335"/>
      <c r="AA70" s="335"/>
      <c r="AB70" s="38"/>
      <c r="AC70" s="38"/>
      <c r="AD70" s="38"/>
      <c r="AE70" s="38"/>
      <c r="AF70" s="38"/>
      <c r="AG70" s="38"/>
      <c r="AH70" s="324"/>
      <c r="AI70" s="325"/>
      <c r="AJ70" s="325"/>
      <c r="AK70" s="325"/>
      <c r="AL70" s="325"/>
      <c r="AM70" s="326"/>
      <c r="AN70" s="98"/>
      <c r="AO70" s="181"/>
      <c r="AP70" s="182"/>
      <c r="AQ70" s="182"/>
      <c r="AR70" s="182"/>
      <c r="AS70" s="183"/>
    </row>
    <row r="71" spans="2:45">
      <c r="B71" s="314" t="s">
        <v>21</v>
      </c>
      <c r="C71" s="314"/>
      <c r="D71" s="333" ph="1">
        <v>0.58333333333333337</v>
      </c>
      <c r="E71" s="334" ph="1"/>
      <c r="F71" s="334" ph="1"/>
      <c r="G71" s="334" ph="1"/>
      <c r="H71" s="334" ph="1"/>
      <c r="I71" s="167" t="str">
        <f>C13</f>
        <v>倉賀野ＦＣ</v>
      </c>
      <c r="J71" s="176"/>
      <c r="K71" s="176"/>
      <c r="L71" s="176"/>
      <c r="M71" s="176"/>
      <c r="N71" s="177"/>
      <c r="O71" s="339">
        <v>3</v>
      </c>
      <c r="P71" s="340"/>
      <c r="Q71" s="341"/>
      <c r="R71" s="32"/>
      <c r="S71" s="339">
        <v>0</v>
      </c>
      <c r="T71" s="340"/>
      <c r="U71" s="341"/>
      <c r="V71" s="176" t="str">
        <f>C15</f>
        <v>西ＦＣ（Ｂ）</v>
      </c>
      <c r="W71" s="176"/>
      <c r="X71" s="176"/>
      <c r="Y71" s="176"/>
      <c r="Z71" s="176"/>
      <c r="AA71" s="177"/>
      <c r="AB71" s="39"/>
      <c r="AC71" s="38"/>
      <c r="AD71" s="38"/>
      <c r="AE71" s="38"/>
      <c r="AF71" s="38"/>
      <c r="AG71" s="38"/>
      <c r="AH71" s="321" t="s">
        <v>80</v>
      </c>
      <c r="AI71" s="322"/>
      <c r="AJ71" s="322"/>
      <c r="AK71" s="322"/>
      <c r="AL71" s="322"/>
      <c r="AM71" s="323"/>
      <c r="AN71" s="98"/>
      <c r="AO71" s="167" t="s">
        <v>70</v>
      </c>
      <c r="AP71" s="176"/>
      <c r="AQ71" s="176"/>
      <c r="AR71" s="176"/>
      <c r="AS71" s="177"/>
    </row>
    <row r="72" spans="2:45">
      <c r="B72" s="314"/>
      <c r="C72" s="314"/>
      <c r="D72" s="334" ph="1"/>
      <c r="E72" s="334" ph="1"/>
      <c r="F72" s="334" ph="1"/>
      <c r="G72" s="334" ph="1"/>
      <c r="H72" s="334" ph="1"/>
      <c r="I72" s="181"/>
      <c r="J72" s="182"/>
      <c r="K72" s="182"/>
      <c r="L72" s="182"/>
      <c r="M72" s="182"/>
      <c r="N72" s="183"/>
      <c r="O72" s="342"/>
      <c r="P72" s="343"/>
      <c r="Q72" s="344"/>
      <c r="R72" s="33"/>
      <c r="S72" s="342"/>
      <c r="T72" s="343"/>
      <c r="U72" s="344"/>
      <c r="V72" s="182"/>
      <c r="W72" s="182"/>
      <c r="X72" s="182"/>
      <c r="Y72" s="182"/>
      <c r="Z72" s="182"/>
      <c r="AA72" s="183"/>
      <c r="AB72" s="39"/>
      <c r="AC72" s="38"/>
      <c r="AD72" s="38"/>
      <c r="AE72" s="38"/>
      <c r="AF72" s="38"/>
      <c r="AG72" s="38"/>
      <c r="AH72" s="324"/>
      <c r="AI72" s="325"/>
      <c r="AJ72" s="325"/>
      <c r="AK72" s="325"/>
      <c r="AL72" s="325"/>
      <c r="AM72" s="326"/>
      <c r="AN72" s="98"/>
      <c r="AO72" s="181"/>
      <c r="AP72" s="182"/>
      <c r="AQ72" s="182"/>
      <c r="AR72" s="182"/>
      <c r="AS72" s="183"/>
    </row>
    <row r="73" spans="2:45" ht="17.25">
      <c r="B73" s="314"/>
      <c r="C73" s="314"/>
      <c r="D73" s="345"/>
      <c r="E73" s="345"/>
      <c r="F73" s="345"/>
      <c r="G73" s="345"/>
      <c r="H73" s="345"/>
      <c r="I73" s="176"/>
      <c r="J73" s="176"/>
      <c r="K73" s="176"/>
      <c r="L73" s="176"/>
      <c r="M73" s="176"/>
      <c r="N73" s="176"/>
      <c r="O73" s="346"/>
      <c r="P73" s="346"/>
      <c r="Q73" s="346"/>
      <c r="R73" s="24"/>
      <c r="S73" s="338"/>
      <c r="T73" s="338"/>
      <c r="U73" s="338"/>
      <c r="V73" s="179"/>
      <c r="W73" s="179"/>
      <c r="X73" s="179"/>
      <c r="Y73" s="179"/>
      <c r="Z73" s="179"/>
      <c r="AA73" s="179"/>
      <c r="AB73" s="77"/>
      <c r="AC73" s="77"/>
      <c r="AD73" s="77"/>
      <c r="AE73" s="77"/>
      <c r="AF73" s="77"/>
      <c r="AG73" s="77"/>
      <c r="AH73" s="93"/>
      <c r="AI73" s="93"/>
      <c r="AJ73" s="93"/>
      <c r="AK73" s="93"/>
      <c r="AL73" s="34"/>
      <c r="AM73" s="93"/>
      <c r="AN73" s="93"/>
      <c r="AO73" s="93"/>
      <c r="AP73" s="93"/>
      <c r="AQ73" s="93"/>
      <c r="AR73" s="93"/>
    </row>
    <row r="74" spans="2:45">
      <c r="B74" s="15"/>
      <c r="C74" s="312" t="s">
        <v>50</v>
      </c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78"/>
      <c r="O74" s="27"/>
      <c r="P74" s="27"/>
      <c r="Q74" s="27"/>
      <c r="R74" s="28"/>
      <c r="S74" s="27"/>
      <c r="T74" s="27"/>
      <c r="U74" s="27"/>
      <c r="V74" s="40"/>
      <c r="W74" s="40"/>
      <c r="X74" s="40"/>
      <c r="Y74" s="40"/>
      <c r="Z74" s="40"/>
      <c r="AA74" s="40"/>
      <c r="AB74" s="77"/>
      <c r="AC74" s="77"/>
      <c r="AD74" s="77"/>
      <c r="AE74" s="77"/>
      <c r="AF74" s="77"/>
      <c r="AG74" s="77"/>
      <c r="AH74" s="314"/>
      <c r="AI74" s="314"/>
      <c r="AJ74" s="314"/>
      <c r="AK74" s="314"/>
      <c r="AL74" s="314"/>
      <c r="AM74" s="314"/>
      <c r="AN74" s="16"/>
      <c r="AO74" s="314"/>
      <c r="AP74" s="314"/>
      <c r="AQ74" s="314"/>
      <c r="AR74" s="314"/>
      <c r="AS74" s="314"/>
    </row>
    <row r="75" spans="2:45">
      <c r="B75" s="15"/>
      <c r="C75" s="313"/>
      <c r="D75" s="313"/>
      <c r="E75" s="313"/>
      <c r="F75" s="313"/>
      <c r="G75" s="313"/>
      <c r="H75" s="313"/>
      <c r="I75" s="313"/>
      <c r="J75" s="313"/>
      <c r="K75" s="313"/>
      <c r="L75" s="313"/>
      <c r="M75" s="313"/>
      <c r="N75" s="78"/>
      <c r="O75" s="27"/>
      <c r="P75" s="27"/>
      <c r="Q75" s="27"/>
      <c r="R75" s="28"/>
      <c r="S75" s="27"/>
      <c r="T75" s="27"/>
      <c r="U75" s="27"/>
      <c r="V75" s="40"/>
      <c r="W75" s="40"/>
      <c r="X75" s="40"/>
      <c r="Y75" s="40"/>
      <c r="Z75" s="40"/>
      <c r="AA75" s="40"/>
      <c r="AB75" s="77"/>
      <c r="AC75" s="77"/>
      <c r="AD75" s="77"/>
      <c r="AE75" s="77"/>
      <c r="AF75" s="77"/>
      <c r="AG75" s="77"/>
      <c r="AH75" s="315"/>
      <c r="AI75" s="315"/>
      <c r="AJ75" s="315"/>
      <c r="AK75" s="315"/>
      <c r="AL75" s="315"/>
      <c r="AM75" s="315"/>
      <c r="AN75" s="16"/>
      <c r="AO75" s="315"/>
      <c r="AP75" s="315"/>
      <c r="AQ75" s="315"/>
      <c r="AR75" s="315"/>
      <c r="AS75" s="315"/>
    </row>
    <row r="76" spans="2:45">
      <c r="B76" s="314" t="s">
        <v>16</v>
      </c>
      <c r="C76" s="314"/>
      <c r="D76" s="317" ph="1">
        <v>0.375</v>
      </c>
      <c r="E76" s="318" ph="1"/>
      <c r="F76" s="318" ph="1"/>
      <c r="G76" s="318" ph="1"/>
      <c r="H76" s="318" ph="1"/>
      <c r="I76" s="319" t="str">
        <f>C9</f>
        <v>寺尾少年ＳＣ</v>
      </c>
      <c r="J76" s="319"/>
      <c r="K76" s="319"/>
      <c r="L76" s="319"/>
      <c r="M76" s="319"/>
      <c r="N76" s="319"/>
      <c r="O76" s="320">
        <v>0</v>
      </c>
      <c r="P76" s="320"/>
      <c r="Q76" s="320"/>
      <c r="R76" s="18"/>
      <c r="S76" s="320">
        <v>0</v>
      </c>
      <c r="T76" s="320"/>
      <c r="U76" s="320"/>
      <c r="V76" s="335" t="str">
        <f>C19</f>
        <v>GAINEX.FC</v>
      </c>
      <c r="W76" s="335"/>
      <c r="X76" s="335"/>
      <c r="Y76" s="335"/>
      <c r="Z76" s="335"/>
      <c r="AA76" s="335"/>
      <c r="AB76" s="38"/>
      <c r="AC76" s="38"/>
      <c r="AD76" s="38"/>
      <c r="AE76" s="38"/>
      <c r="AF76" s="38"/>
      <c r="AG76" s="38"/>
      <c r="AH76" s="167" t="s">
        <v>68</v>
      </c>
      <c r="AI76" s="176"/>
      <c r="AJ76" s="176"/>
      <c r="AK76" s="176"/>
      <c r="AL76" s="176"/>
      <c r="AM76" s="177"/>
      <c r="AN76" s="97"/>
      <c r="AO76" s="321" t="s">
        <v>70</v>
      </c>
      <c r="AP76" s="322"/>
      <c r="AQ76" s="322"/>
      <c r="AR76" s="322"/>
      <c r="AS76" s="323"/>
    </row>
    <row r="77" spans="2:45">
      <c r="B77" s="314"/>
      <c r="C77" s="314"/>
      <c r="D77" s="318" ph="1"/>
      <c r="E77" s="318" ph="1"/>
      <c r="F77" s="318" ph="1"/>
      <c r="G77" s="318" ph="1"/>
      <c r="H77" s="318" ph="1"/>
      <c r="I77" s="319"/>
      <c r="J77" s="319"/>
      <c r="K77" s="319"/>
      <c r="L77" s="319"/>
      <c r="M77" s="319"/>
      <c r="N77" s="319"/>
      <c r="O77" s="320"/>
      <c r="P77" s="320"/>
      <c r="Q77" s="320"/>
      <c r="R77" s="22"/>
      <c r="S77" s="320"/>
      <c r="T77" s="320"/>
      <c r="U77" s="320"/>
      <c r="V77" s="335"/>
      <c r="W77" s="335"/>
      <c r="X77" s="335"/>
      <c r="Y77" s="335"/>
      <c r="Z77" s="335"/>
      <c r="AA77" s="335"/>
      <c r="AB77" s="38"/>
      <c r="AC77" s="38"/>
      <c r="AD77" s="38"/>
      <c r="AE77" s="38"/>
      <c r="AF77" s="38"/>
      <c r="AG77" s="38"/>
      <c r="AH77" s="181"/>
      <c r="AI77" s="182"/>
      <c r="AJ77" s="182"/>
      <c r="AK77" s="182"/>
      <c r="AL77" s="182"/>
      <c r="AM77" s="183"/>
      <c r="AN77" s="97"/>
      <c r="AO77" s="324"/>
      <c r="AP77" s="325"/>
      <c r="AQ77" s="325"/>
      <c r="AR77" s="325"/>
      <c r="AS77" s="326"/>
    </row>
    <row r="78" spans="2:45">
      <c r="B78" s="314" t="s">
        <v>17</v>
      </c>
      <c r="C78" s="314"/>
      <c r="D78" s="333" ph="1">
        <v>0.41666666666666669</v>
      </c>
      <c r="E78" s="334" ph="1"/>
      <c r="F78" s="334" ph="1"/>
      <c r="G78" s="334" ph="1"/>
      <c r="H78" s="334" ph="1"/>
      <c r="I78" s="319" t="str">
        <f>C15</f>
        <v>西ＦＣ（Ｂ）</v>
      </c>
      <c r="J78" s="319"/>
      <c r="K78" s="319"/>
      <c r="L78" s="319"/>
      <c r="M78" s="319"/>
      <c r="N78" s="319"/>
      <c r="O78" s="320">
        <v>2</v>
      </c>
      <c r="P78" s="320"/>
      <c r="Q78" s="320"/>
      <c r="R78" s="18"/>
      <c r="S78" s="320">
        <v>8</v>
      </c>
      <c r="T78" s="320"/>
      <c r="U78" s="320"/>
      <c r="V78" s="335" t="str">
        <f>C17</f>
        <v>上室田ＪＳＣ</v>
      </c>
      <c r="W78" s="335"/>
      <c r="X78" s="335"/>
      <c r="Y78" s="335"/>
      <c r="Z78" s="335"/>
      <c r="AA78" s="335"/>
      <c r="AB78" s="38"/>
      <c r="AC78" s="38"/>
      <c r="AD78" s="38"/>
      <c r="AE78" s="38"/>
      <c r="AF78" s="38"/>
      <c r="AG78" s="38"/>
      <c r="AH78" s="167" t="s">
        <v>79</v>
      </c>
      <c r="AI78" s="176"/>
      <c r="AJ78" s="176"/>
      <c r="AK78" s="176"/>
      <c r="AL78" s="176"/>
      <c r="AM78" s="177"/>
      <c r="AN78" s="97"/>
      <c r="AO78" s="321" t="s">
        <v>69</v>
      </c>
      <c r="AP78" s="322"/>
      <c r="AQ78" s="322"/>
      <c r="AR78" s="322"/>
      <c r="AS78" s="323"/>
    </row>
    <row r="79" spans="2:45">
      <c r="B79" s="314"/>
      <c r="C79" s="314"/>
      <c r="D79" s="334" ph="1"/>
      <c r="E79" s="334" ph="1"/>
      <c r="F79" s="334" ph="1"/>
      <c r="G79" s="334" ph="1"/>
      <c r="H79" s="334" ph="1"/>
      <c r="I79" s="319"/>
      <c r="J79" s="319"/>
      <c r="K79" s="319"/>
      <c r="L79" s="319"/>
      <c r="M79" s="319"/>
      <c r="N79" s="319"/>
      <c r="O79" s="320"/>
      <c r="P79" s="320"/>
      <c r="Q79" s="320"/>
      <c r="R79" s="22"/>
      <c r="S79" s="320"/>
      <c r="T79" s="320"/>
      <c r="U79" s="320"/>
      <c r="V79" s="335"/>
      <c r="W79" s="335"/>
      <c r="X79" s="335"/>
      <c r="Y79" s="335"/>
      <c r="Z79" s="335"/>
      <c r="AA79" s="335"/>
      <c r="AB79" s="38"/>
      <c r="AC79" s="38"/>
      <c r="AD79" s="38"/>
      <c r="AE79" s="38"/>
      <c r="AF79" s="38"/>
      <c r="AG79" s="38"/>
      <c r="AH79" s="181"/>
      <c r="AI79" s="182"/>
      <c r="AJ79" s="182"/>
      <c r="AK79" s="182"/>
      <c r="AL79" s="182"/>
      <c r="AM79" s="183"/>
      <c r="AN79" s="97"/>
      <c r="AO79" s="324"/>
      <c r="AP79" s="325"/>
      <c r="AQ79" s="325"/>
      <c r="AR79" s="325"/>
      <c r="AS79" s="326"/>
    </row>
    <row r="80" spans="2:45">
      <c r="B80" s="314" t="s">
        <v>18</v>
      </c>
      <c r="C80" s="314"/>
      <c r="D80" s="317" ph="1">
        <v>0.45833333333333331</v>
      </c>
      <c r="E80" s="318" ph="1"/>
      <c r="F80" s="318" ph="1"/>
      <c r="G80" s="318" ph="1"/>
      <c r="H80" s="318" ph="1"/>
      <c r="I80" s="319" t="str">
        <f>C11</f>
        <v>倉渕ＪＳＣ</v>
      </c>
      <c r="J80" s="319"/>
      <c r="K80" s="319"/>
      <c r="L80" s="319"/>
      <c r="M80" s="319"/>
      <c r="N80" s="319"/>
      <c r="O80" s="320">
        <v>0</v>
      </c>
      <c r="P80" s="320"/>
      <c r="Q80" s="320"/>
      <c r="R80" s="18"/>
      <c r="S80" s="320">
        <v>5</v>
      </c>
      <c r="T80" s="320"/>
      <c r="U80" s="320"/>
      <c r="V80" s="335" t="str">
        <f>C13</f>
        <v>倉賀野ＦＣ</v>
      </c>
      <c r="W80" s="335"/>
      <c r="X80" s="335"/>
      <c r="Y80" s="335"/>
      <c r="Z80" s="335"/>
      <c r="AA80" s="335"/>
      <c r="AB80" s="38"/>
      <c r="AC80" s="38"/>
      <c r="AD80" s="38"/>
      <c r="AE80" s="38"/>
      <c r="AF80" s="38"/>
      <c r="AG80" s="38"/>
      <c r="AH80" s="321" t="s">
        <v>80</v>
      </c>
      <c r="AI80" s="322"/>
      <c r="AJ80" s="322"/>
      <c r="AK80" s="322"/>
      <c r="AL80" s="322"/>
      <c r="AM80" s="323"/>
      <c r="AN80" s="97"/>
      <c r="AO80" s="321" t="s">
        <v>78</v>
      </c>
      <c r="AP80" s="322"/>
      <c r="AQ80" s="322"/>
      <c r="AR80" s="322"/>
      <c r="AS80" s="323"/>
    </row>
    <row r="81" spans="2:45">
      <c r="B81" s="314"/>
      <c r="C81" s="314"/>
      <c r="D81" s="318" ph="1"/>
      <c r="E81" s="318" ph="1"/>
      <c r="F81" s="318" ph="1"/>
      <c r="G81" s="318" ph="1"/>
      <c r="H81" s="318" ph="1"/>
      <c r="I81" s="319"/>
      <c r="J81" s="319"/>
      <c r="K81" s="319"/>
      <c r="L81" s="319"/>
      <c r="M81" s="319"/>
      <c r="N81" s="319"/>
      <c r="O81" s="320"/>
      <c r="P81" s="320"/>
      <c r="Q81" s="320"/>
      <c r="R81" s="22"/>
      <c r="S81" s="320"/>
      <c r="T81" s="320"/>
      <c r="U81" s="320"/>
      <c r="V81" s="335"/>
      <c r="W81" s="335"/>
      <c r="X81" s="335"/>
      <c r="Y81" s="335"/>
      <c r="Z81" s="335"/>
      <c r="AA81" s="335"/>
      <c r="AB81" s="38"/>
      <c r="AC81" s="38"/>
      <c r="AD81" s="38"/>
      <c r="AE81" s="38"/>
      <c r="AF81" s="38"/>
      <c r="AG81" s="38"/>
      <c r="AH81" s="324"/>
      <c r="AI81" s="325"/>
      <c r="AJ81" s="325"/>
      <c r="AK81" s="325"/>
      <c r="AL81" s="325"/>
      <c r="AM81" s="326"/>
      <c r="AN81" s="97"/>
      <c r="AO81" s="324"/>
      <c r="AP81" s="325"/>
      <c r="AQ81" s="325"/>
      <c r="AR81" s="325"/>
      <c r="AS81" s="326"/>
    </row>
    <row r="82" spans="2:45">
      <c r="B82" s="314"/>
      <c r="C82" s="314"/>
      <c r="D82" s="337"/>
      <c r="E82" s="337"/>
      <c r="F82" s="337"/>
      <c r="G82" s="337"/>
      <c r="H82" s="337"/>
      <c r="I82" s="347"/>
      <c r="J82" s="319"/>
      <c r="K82" s="319"/>
      <c r="L82" s="319"/>
      <c r="M82" s="319"/>
      <c r="N82" s="348"/>
      <c r="O82" s="350"/>
      <c r="P82" s="351"/>
      <c r="Q82" s="352"/>
      <c r="R82" s="28"/>
      <c r="S82" s="356"/>
      <c r="T82" s="356"/>
      <c r="U82" s="356"/>
      <c r="V82" s="347"/>
      <c r="W82" s="319"/>
      <c r="X82" s="319"/>
      <c r="Y82" s="319"/>
      <c r="Z82" s="319"/>
      <c r="AA82" s="348"/>
      <c r="AB82" s="30"/>
      <c r="AC82" s="30"/>
      <c r="AD82" s="30"/>
      <c r="AE82" s="30"/>
      <c r="AF82" s="30"/>
      <c r="AG82" s="30"/>
      <c r="AH82" s="94">
        <f>C41</f>
        <v>0</v>
      </c>
      <c r="AI82" s="94"/>
      <c r="AJ82" s="94"/>
      <c r="AK82" s="94"/>
      <c r="AL82" s="96"/>
      <c r="AM82" s="93">
        <f>C49</f>
        <v>0</v>
      </c>
      <c r="AN82" s="34"/>
      <c r="AO82" s="93"/>
      <c r="AP82" s="93"/>
      <c r="AQ82" s="93"/>
      <c r="AR82" s="93"/>
      <c r="AS82" s="95"/>
    </row>
    <row r="83" spans="2:45">
      <c r="B83" s="314"/>
      <c r="C83" s="314"/>
      <c r="D83" s="337"/>
      <c r="E83" s="337"/>
      <c r="F83" s="337"/>
      <c r="G83" s="337"/>
      <c r="H83" s="337"/>
      <c r="I83" s="323"/>
      <c r="J83" s="349"/>
      <c r="K83" s="349"/>
      <c r="L83" s="349"/>
      <c r="M83" s="349"/>
      <c r="N83" s="321"/>
      <c r="O83" s="353"/>
      <c r="P83" s="354"/>
      <c r="Q83" s="355"/>
      <c r="R83" s="28"/>
      <c r="S83" s="356"/>
      <c r="T83" s="356"/>
      <c r="U83" s="356"/>
      <c r="V83" s="323"/>
      <c r="W83" s="349"/>
      <c r="X83" s="349"/>
      <c r="Y83" s="349"/>
      <c r="Z83" s="349"/>
      <c r="AA83" s="321"/>
      <c r="AB83" s="30"/>
      <c r="AC83" s="30"/>
      <c r="AD83" s="30"/>
      <c r="AE83" s="30"/>
      <c r="AF83" s="30"/>
      <c r="AG83" s="30"/>
      <c r="AH83" s="31"/>
      <c r="AI83" s="31"/>
      <c r="AJ83" s="31"/>
      <c r="AK83" s="31"/>
      <c r="AL83" s="20"/>
      <c r="AM83" s="34"/>
      <c r="AN83" s="34"/>
      <c r="AO83" s="34"/>
      <c r="AP83" s="34"/>
      <c r="AQ83" s="34"/>
      <c r="AR83" s="34"/>
      <c r="AS83" s="4"/>
    </row>
    <row r="84" spans="2:45">
      <c r="B84" s="314"/>
      <c r="C84" s="314"/>
      <c r="D84" s="337"/>
      <c r="E84" s="337"/>
      <c r="F84" s="337"/>
      <c r="G84" s="337"/>
      <c r="H84" s="337"/>
      <c r="I84" s="179"/>
      <c r="J84" s="179"/>
      <c r="K84" s="179"/>
      <c r="L84" s="179"/>
      <c r="M84" s="179"/>
      <c r="N84" s="179"/>
      <c r="O84" s="338"/>
      <c r="P84" s="338"/>
      <c r="Q84" s="338"/>
      <c r="R84" s="24"/>
      <c r="S84" s="338"/>
      <c r="T84" s="338"/>
      <c r="U84" s="338"/>
      <c r="V84" s="179"/>
      <c r="W84" s="179"/>
      <c r="X84" s="179"/>
      <c r="Y84" s="179"/>
      <c r="Z84" s="179"/>
      <c r="AA84" s="179"/>
      <c r="AB84" s="77"/>
      <c r="AC84" s="77"/>
      <c r="AD84" s="77"/>
      <c r="AE84" s="77"/>
      <c r="AF84" s="77"/>
      <c r="AG84" s="77"/>
      <c r="AH84" s="31">
        <f>C49</f>
        <v>0</v>
      </c>
      <c r="AI84" s="31"/>
      <c r="AJ84" s="31"/>
      <c r="AK84" s="31"/>
      <c r="AL84" s="20"/>
      <c r="AM84" s="34">
        <f>C43</f>
        <v>0</v>
      </c>
      <c r="AN84" s="34"/>
      <c r="AO84" s="34"/>
      <c r="AP84" s="34"/>
      <c r="AQ84" s="34"/>
      <c r="AR84" s="34"/>
      <c r="AS84" s="4"/>
    </row>
    <row r="85" spans="2:45">
      <c r="B85" s="314"/>
      <c r="C85" s="314"/>
      <c r="D85" s="337"/>
      <c r="E85" s="337"/>
      <c r="F85" s="337"/>
      <c r="G85" s="337"/>
      <c r="H85" s="337"/>
      <c r="I85" s="179"/>
      <c r="J85" s="179"/>
      <c r="K85" s="179"/>
      <c r="L85" s="179"/>
      <c r="M85" s="179"/>
      <c r="N85" s="179"/>
      <c r="O85" s="338"/>
      <c r="P85" s="338"/>
      <c r="Q85" s="338"/>
      <c r="R85" s="24"/>
      <c r="S85" s="338"/>
      <c r="T85" s="338"/>
      <c r="U85" s="338"/>
      <c r="V85" s="179"/>
      <c r="W85" s="179"/>
      <c r="X85" s="179"/>
      <c r="Y85" s="179"/>
      <c r="Z85" s="179"/>
      <c r="AA85" s="179"/>
      <c r="AB85" s="77"/>
      <c r="AC85" s="77"/>
      <c r="AD85" s="77"/>
      <c r="AE85" s="77"/>
      <c r="AF85" s="77"/>
      <c r="AG85" s="77"/>
      <c r="AH85" s="31"/>
      <c r="AI85" s="31"/>
      <c r="AJ85" s="31"/>
      <c r="AK85" s="31"/>
      <c r="AL85" s="20"/>
      <c r="AM85" s="34"/>
      <c r="AN85" s="34"/>
      <c r="AO85" s="34"/>
      <c r="AP85" s="34"/>
      <c r="AQ85" s="34"/>
      <c r="AR85" s="34"/>
      <c r="AS85" s="4"/>
    </row>
    <row r="86" spans="2:45">
      <c r="B86" s="314"/>
      <c r="C86" s="314"/>
      <c r="D86" s="337"/>
      <c r="E86" s="337"/>
      <c r="F86" s="337"/>
      <c r="G86" s="337"/>
      <c r="H86" s="337"/>
      <c r="I86" s="179"/>
      <c r="J86" s="179"/>
      <c r="K86" s="179"/>
      <c r="L86" s="179"/>
      <c r="M86" s="179"/>
      <c r="N86" s="179"/>
      <c r="O86" s="338"/>
      <c r="P86" s="338"/>
      <c r="Q86" s="338"/>
      <c r="R86" s="24"/>
      <c r="S86" s="338"/>
      <c r="T86" s="338"/>
      <c r="U86" s="338"/>
      <c r="V86" s="179"/>
      <c r="W86" s="179"/>
      <c r="X86" s="179"/>
      <c r="Y86" s="179"/>
      <c r="Z86" s="179"/>
      <c r="AA86" s="179"/>
      <c r="AB86" s="77"/>
      <c r="AC86" s="77"/>
      <c r="AD86" s="77"/>
      <c r="AE86" s="77"/>
      <c r="AF86" s="77"/>
      <c r="AG86" s="77"/>
      <c r="AH86" s="31">
        <f>C45</f>
        <v>0</v>
      </c>
      <c r="AI86" s="31"/>
      <c r="AJ86" s="31"/>
      <c r="AK86" s="31"/>
      <c r="AL86" s="20"/>
      <c r="AM86" s="34">
        <f>C41</f>
        <v>0</v>
      </c>
      <c r="AN86" s="34"/>
      <c r="AO86" s="34"/>
      <c r="AP86" s="34"/>
      <c r="AQ86" s="34"/>
      <c r="AR86" s="34"/>
      <c r="AS86" s="4"/>
    </row>
    <row r="87" spans="2:45">
      <c r="B87" s="314"/>
      <c r="C87" s="314"/>
      <c r="D87" s="337"/>
      <c r="E87" s="337"/>
      <c r="F87" s="337"/>
      <c r="G87" s="337"/>
      <c r="H87" s="337"/>
      <c r="I87" s="179"/>
      <c r="J87" s="179"/>
      <c r="K87" s="179"/>
      <c r="L87" s="179"/>
      <c r="M87" s="179"/>
      <c r="N87" s="179"/>
      <c r="O87" s="338"/>
      <c r="P87" s="338"/>
      <c r="Q87" s="338"/>
      <c r="R87" s="24"/>
      <c r="S87" s="338"/>
      <c r="T87" s="338"/>
      <c r="U87" s="338"/>
      <c r="V87" s="179"/>
      <c r="W87" s="179"/>
      <c r="X87" s="179"/>
      <c r="Y87" s="179"/>
      <c r="Z87" s="179"/>
      <c r="AA87" s="179"/>
      <c r="AB87" s="34"/>
      <c r="AC87" s="34"/>
      <c r="AD87" s="34"/>
      <c r="AE87" s="34"/>
      <c r="AF87" s="34"/>
      <c r="AG87" s="34"/>
      <c r="AH87" s="31"/>
      <c r="AI87" s="31"/>
      <c r="AJ87" s="31"/>
      <c r="AK87" s="31"/>
      <c r="AL87" s="20"/>
      <c r="AM87" s="34"/>
      <c r="AN87" s="34"/>
      <c r="AO87" s="34"/>
      <c r="AP87" s="34"/>
      <c r="AQ87" s="34"/>
      <c r="AR87" s="34"/>
      <c r="AS87" s="4"/>
    </row>
    <row r="88" spans="2:45">
      <c r="B88" s="314"/>
      <c r="C88" s="314"/>
      <c r="D88" s="337"/>
      <c r="E88" s="337"/>
      <c r="F88" s="337"/>
      <c r="G88" s="337"/>
      <c r="H88" s="337"/>
      <c r="I88" s="179"/>
      <c r="J88" s="179"/>
      <c r="K88" s="179"/>
      <c r="L88" s="179"/>
      <c r="M88" s="179"/>
      <c r="N88" s="179"/>
      <c r="O88" s="338"/>
      <c r="P88" s="338"/>
      <c r="Q88" s="338"/>
      <c r="R88" s="24"/>
      <c r="S88" s="338"/>
      <c r="T88" s="338"/>
      <c r="U88" s="338"/>
      <c r="V88" s="179"/>
      <c r="W88" s="179"/>
      <c r="X88" s="179"/>
      <c r="Y88" s="179"/>
      <c r="Z88" s="179"/>
      <c r="AA88" s="179"/>
      <c r="AB88" s="34"/>
      <c r="AC88" s="34"/>
      <c r="AD88" s="34"/>
      <c r="AE88" s="34"/>
      <c r="AF88" s="34"/>
      <c r="AG88" s="77"/>
      <c r="AH88" s="179"/>
      <c r="AI88" s="179"/>
      <c r="AJ88" s="179"/>
      <c r="AK88" s="179"/>
      <c r="AL88" s="34"/>
      <c r="AM88" s="179"/>
      <c r="AN88" s="179"/>
      <c r="AO88" s="179"/>
      <c r="AP88" s="179"/>
      <c r="AQ88" s="179"/>
      <c r="AR88" s="179"/>
    </row>
    <row r="89" spans="2:45">
      <c r="B89" s="314"/>
      <c r="C89" s="314"/>
      <c r="D89" s="337"/>
      <c r="E89" s="337"/>
      <c r="F89" s="337"/>
      <c r="G89" s="337"/>
      <c r="H89" s="337"/>
      <c r="I89" s="179"/>
      <c r="J89" s="179"/>
      <c r="K89" s="179"/>
      <c r="L89" s="179"/>
      <c r="M89" s="179"/>
      <c r="N89" s="179"/>
      <c r="O89" s="338"/>
      <c r="P89" s="338"/>
      <c r="Q89" s="338"/>
      <c r="R89" s="24"/>
      <c r="S89" s="338"/>
      <c r="T89" s="338"/>
      <c r="U89" s="338"/>
      <c r="V89" s="179"/>
      <c r="W89" s="179"/>
      <c r="X89" s="179"/>
      <c r="Y89" s="179"/>
      <c r="Z89" s="179"/>
      <c r="AA89" s="179"/>
      <c r="AB89" s="34"/>
      <c r="AC89" s="34"/>
      <c r="AD89" s="34"/>
      <c r="AE89" s="34"/>
      <c r="AF89" s="34"/>
      <c r="AG89" s="34"/>
      <c r="AH89" s="179"/>
      <c r="AI89" s="179"/>
      <c r="AJ89" s="179"/>
      <c r="AK89" s="179"/>
      <c r="AL89" s="34"/>
      <c r="AM89" s="179"/>
      <c r="AN89" s="179"/>
      <c r="AO89" s="179"/>
      <c r="AP89" s="179"/>
      <c r="AQ89" s="179"/>
      <c r="AR89" s="179"/>
    </row>
    <row r="90" spans="2:45">
      <c r="B90" s="15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35"/>
      <c r="AN90" s="35"/>
      <c r="AO90" s="35"/>
      <c r="AP90" s="35"/>
      <c r="AQ90" s="35"/>
      <c r="AR90" s="35"/>
    </row>
    <row r="91" spans="2:45">
      <c r="B91" s="15"/>
      <c r="C91" s="363"/>
      <c r="D91" s="363"/>
      <c r="E91" s="363"/>
      <c r="F91" s="363"/>
      <c r="G91" s="363"/>
      <c r="H91" s="363"/>
      <c r="I91" s="363"/>
      <c r="J91" s="363"/>
      <c r="K91" s="363"/>
      <c r="L91" s="363"/>
      <c r="M91" s="363"/>
      <c r="N91" s="363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36"/>
      <c r="AN91" s="15"/>
      <c r="AO91" s="15"/>
      <c r="AP91" s="15"/>
      <c r="AQ91" s="15"/>
      <c r="AR91" s="15"/>
    </row>
    <row r="92" spans="2:4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36"/>
      <c r="AN92" s="15"/>
      <c r="AO92" s="15"/>
      <c r="AP92" s="15"/>
      <c r="AQ92" s="15"/>
      <c r="AR92" s="15"/>
    </row>
    <row r="93" spans="2:4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36"/>
      <c r="AN93" s="15"/>
      <c r="AO93" s="15"/>
      <c r="AP93" s="15"/>
      <c r="AQ93" s="15"/>
      <c r="AR93" s="15"/>
    </row>
    <row r="94" spans="2:4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36"/>
      <c r="AN94" s="15"/>
      <c r="AO94" s="15"/>
      <c r="AP94" s="15"/>
      <c r="AQ94" s="15"/>
      <c r="AR94" s="15"/>
    </row>
    <row r="95" spans="2:45">
      <c r="AM95" s="82"/>
    </row>
    <row r="96" spans="2:45" ht="21">
      <c r="D96" s="1" ph="1"/>
      <c r="E96" s="1" ph="1"/>
      <c r="F96" s="1" ph="1"/>
      <c r="G96" s="1" ph="1"/>
      <c r="H96" s="1" ph="1"/>
    </row>
  </sheetData>
  <mergeCells count="436">
    <mergeCell ref="AP28:AU29"/>
    <mergeCell ref="AH88:AK89"/>
    <mergeCell ref="AM88:AR89"/>
    <mergeCell ref="C90:N91"/>
    <mergeCell ref="B88:C89"/>
    <mergeCell ref="D88:H89"/>
    <mergeCell ref="I88:N89"/>
    <mergeCell ref="O88:Q89"/>
    <mergeCell ref="S88:U89"/>
    <mergeCell ref="V88:AA89"/>
    <mergeCell ref="B86:C87"/>
    <mergeCell ref="D86:H87"/>
    <mergeCell ref="I86:N87"/>
    <mergeCell ref="O86:Q87"/>
    <mergeCell ref="S86:U87"/>
    <mergeCell ref="V86:AA87"/>
    <mergeCell ref="B84:C85"/>
    <mergeCell ref="D84:H85"/>
    <mergeCell ref="I84:N85"/>
    <mergeCell ref="O84:Q85"/>
    <mergeCell ref="S84:U85"/>
    <mergeCell ref="V84:AA85"/>
    <mergeCell ref="B82:C83"/>
    <mergeCell ref="D82:H83"/>
    <mergeCell ref="I82:N83"/>
    <mergeCell ref="O82:Q83"/>
    <mergeCell ref="S82:U83"/>
    <mergeCell ref="V82:AA83"/>
    <mergeCell ref="B80:C81"/>
    <mergeCell ref="D80:H81"/>
    <mergeCell ref="I80:N81"/>
    <mergeCell ref="O80:Q81"/>
    <mergeCell ref="S80:U81"/>
    <mergeCell ref="V80:AA81"/>
    <mergeCell ref="B78:C79"/>
    <mergeCell ref="D78:H79"/>
    <mergeCell ref="I78:N79"/>
    <mergeCell ref="O78:Q79"/>
    <mergeCell ref="S78:U79"/>
    <mergeCell ref="V78:AA79"/>
    <mergeCell ref="C74:M75"/>
    <mergeCell ref="AH74:AM75"/>
    <mergeCell ref="AO74:AS75"/>
    <mergeCell ref="B76:C77"/>
    <mergeCell ref="D76:H77"/>
    <mergeCell ref="I76:N77"/>
    <mergeCell ref="O76:Q77"/>
    <mergeCell ref="S76:U77"/>
    <mergeCell ref="V76:AA77"/>
    <mergeCell ref="AH78:AM79"/>
    <mergeCell ref="B73:C73"/>
    <mergeCell ref="D73:H73"/>
    <mergeCell ref="I73:N73"/>
    <mergeCell ref="O73:Q73"/>
    <mergeCell ref="S73:U73"/>
    <mergeCell ref="V73:AA73"/>
    <mergeCell ref="B71:C72"/>
    <mergeCell ref="D71:H72"/>
    <mergeCell ref="I71:N72"/>
    <mergeCell ref="O71:Q72"/>
    <mergeCell ref="S71:U72"/>
    <mergeCell ref="V71:AA72"/>
    <mergeCell ref="B69:C70"/>
    <mergeCell ref="D69:H70"/>
    <mergeCell ref="I69:N70"/>
    <mergeCell ref="O69:Q70"/>
    <mergeCell ref="S69:U70"/>
    <mergeCell ref="V69:AA70"/>
    <mergeCell ref="B67:C68"/>
    <mergeCell ref="D67:H68"/>
    <mergeCell ref="I67:N68"/>
    <mergeCell ref="O67:Q68"/>
    <mergeCell ref="S67:U68"/>
    <mergeCell ref="V67:AA68"/>
    <mergeCell ref="B65:C66"/>
    <mergeCell ref="D65:H66"/>
    <mergeCell ref="I65:N66"/>
    <mergeCell ref="O65:Q66"/>
    <mergeCell ref="S65:U66"/>
    <mergeCell ref="V65:AA66"/>
    <mergeCell ref="B63:C64"/>
    <mergeCell ref="D63:H64"/>
    <mergeCell ref="I63:N64"/>
    <mergeCell ref="O63:Q64"/>
    <mergeCell ref="S63:U64"/>
    <mergeCell ref="V63:AA64"/>
    <mergeCell ref="C59:M60"/>
    <mergeCell ref="AH59:AM60"/>
    <mergeCell ref="AO59:AS60"/>
    <mergeCell ref="B61:C62"/>
    <mergeCell ref="D61:H62"/>
    <mergeCell ref="I61:N62"/>
    <mergeCell ref="O61:Q62"/>
    <mergeCell ref="S61:U62"/>
    <mergeCell ref="V61:AA62"/>
    <mergeCell ref="AB61:AG62"/>
    <mergeCell ref="B58:C58"/>
    <mergeCell ref="D58:H58"/>
    <mergeCell ref="I58:N58"/>
    <mergeCell ref="O58:Q58"/>
    <mergeCell ref="S58:U58"/>
    <mergeCell ref="V58:AA58"/>
    <mergeCell ref="B56:C57"/>
    <mergeCell ref="D56:H57"/>
    <mergeCell ref="I56:N57"/>
    <mergeCell ref="O56:Q57"/>
    <mergeCell ref="S56:U57"/>
    <mergeCell ref="V56:AA57"/>
    <mergeCell ref="B54:C55"/>
    <mergeCell ref="D54:H55"/>
    <mergeCell ref="I54:N55"/>
    <mergeCell ref="O54:Q55"/>
    <mergeCell ref="S54:U55"/>
    <mergeCell ref="V54:AA55"/>
    <mergeCell ref="B52:C53"/>
    <mergeCell ref="D52:H53"/>
    <mergeCell ref="I52:N53"/>
    <mergeCell ref="O52:Q53"/>
    <mergeCell ref="S52:U53"/>
    <mergeCell ref="V52:AA53"/>
    <mergeCell ref="B50:C51"/>
    <mergeCell ref="D50:H51"/>
    <mergeCell ref="I50:N51"/>
    <mergeCell ref="O50:Q51"/>
    <mergeCell ref="S50:U51"/>
    <mergeCell ref="V50:AA51"/>
    <mergeCell ref="B48:C49"/>
    <mergeCell ref="D48:H49"/>
    <mergeCell ref="I48:N49"/>
    <mergeCell ref="O48:Q49"/>
    <mergeCell ref="S48:U49"/>
    <mergeCell ref="V48:AA49"/>
    <mergeCell ref="C44:M45"/>
    <mergeCell ref="AH44:AM45"/>
    <mergeCell ref="AO44:AS45"/>
    <mergeCell ref="B46:C47"/>
    <mergeCell ref="D46:H47"/>
    <mergeCell ref="I46:N47"/>
    <mergeCell ref="O46:Q47"/>
    <mergeCell ref="S46:U47"/>
    <mergeCell ref="V46:AA47"/>
    <mergeCell ref="BF32:BF33"/>
    <mergeCell ref="H34:AU35"/>
    <mergeCell ref="BB34:BB35"/>
    <mergeCell ref="BC34:BC35"/>
    <mergeCell ref="BD34:BD35"/>
    <mergeCell ref="BE34:BE35"/>
    <mergeCell ref="B32:D41"/>
    <mergeCell ref="E32:G41"/>
    <mergeCell ref="H32:AU33"/>
    <mergeCell ref="BC32:BC33"/>
    <mergeCell ref="BD32:BD33"/>
    <mergeCell ref="BE32:BE33"/>
    <mergeCell ref="H36:AU37"/>
    <mergeCell ref="H38:AU39"/>
    <mergeCell ref="H40:AU41"/>
    <mergeCell ref="AX30:AX31"/>
    <mergeCell ref="AY30:AY31"/>
    <mergeCell ref="AZ30:AZ31"/>
    <mergeCell ref="BC30:BC31"/>
    <mergeCell ref="BD30:BD31"/>
    <mergeCell ref="BE30:BE31"/>
    <mergeCell ref="W30:X31"/>
    <mergeCell ref="Z30:AA31"/>
    <mergeCell ref="AB30:AC31"/>
    <mergeCell ref="AE30:AF31"/>
    <mergeCell ref="AG30:AH31"/>
    <mergeCell ref="AJ30:AK31"/>
    <mergeCell ref="AG28:AI29"/>
    <mergeCell ref="AJ28:AL29"/>
    <mergeCell ref="AM28:AO29"/>
    <mergeCell ref="B30:G31"/>
    <mergeCell ref="H30:I31"/>
    <mergeCell ref="K30:L31"/>
    <mergeCell ref="M30:N31"/>
    <mergeCell ref="P30:Q31"/>
    <mergeCell ref="R30:S31"/>
    <mergeCell ref="U30:V31"/>
    <mergeCell ref="E28:G29"/>
    <mergeCell ref="H28:Q29"/>
    <mergeCell ref="R28:T29"/>
    <mergeCell ref="U28:W29"/>
    <mergeCell ref="X28:Z29"/>
    <mergeCell ref="AD28:AF29"/>
    <mergeCell ref="AA28:AC29"/>
    <mergeCell ref="BC25:BC27"/>
    <mergeCell ref="BD25:BD27"/>
    <mergeCell ref="BE25:BE27"/>
    <mergeCell ref="BF25:BF27"/>
    <mergeCell ref="E26:G27"/>
    <mergeCell ref="H26:Q27"/>
    <mergeCell ref="R26:T27"/>
    <mergeCell ref="U26:W27"/>
    <mergeCell ref="X26:Z27"/>
    <mergeCell ref="AA26:AC27"/>
    <mergeCell ref="AJ24:AL25"/>
    <mergeCell ref="AM24:AO25"/>
    <mergeCell ref="B25:D27"/>
    <mergeCell ref="AX25:AX27"/>
    <mergeCell ref="AY25:AY27"/>
    <mergeCell ref="AZ25:AZ27"/>
    <mergeCell ref="AD26:AF27"/>
    <mergeCell ref="AG26:AI27"/>
    <mergeCell ref="AJ26:AL27"/>
    <mergeCell ref="AM26:AO27"/>
    <mergeCell ref="AJ22:AL23"/>
    <mergeCell ref="AM22:AO23"/>
    <mergeCell ref="E24:G25"/>
    <mergeCell ref="H24:Q25"/>
    <mergeCell ref="R24:T25"/>
    <mergeCell ref="U24:W25"/>
    <mergeCell ref="X24:Z25"/>
    <mergeCell ref="AA24:AC25"/>
    <mergeCell ref="AD24:AF25"/>
    <mergeCell ref="AG24:AI25"/>
    <mergeCell ref="B22:D24"/>
    <mergeCell ref="E22:G23"/>
    <mergeCell ref="H22:Q23"/>
    <mergeCell ref="R22:T23"/>
    <mergeCell ref="U22:W23"/>
    <mergeCell ref="X22:Z23"/>
    <mergeCell ref="AA22:AC23"/>
    <mergeCell ref="AD22:AF23"/>
    <mergeCell ref="AG22:AI23"/>
    <mergeCell ref="AY19:AY20"/>
    <mergeCell ref="AZ19:AZ20"/>
    <mergeCell ref="BC19:BC20"/>
    <mergeCell ref="BD19:BD20"/>
    <mergeCell ref="BE19:BE20"/>
    <mergeCell ref="H21:L21"/>
    <mergeCell ref="M21:Q21"/>
    <mergeCell ref="R21:V21"/>
    <mergeCell ref="W21:AA21"/>
    <mergeCell ref="AB21:AF21"/>
    <mergeCell ref="AN19:AO20"/>
    <mergeCell ref="AP19:AQ20"/>
    <mergeCell ref="AR19:AS20"/>
    <mergeCell ref="AT19:AU20"/>
    <mergeCell ref="AV19:AV20"/>
    <mergeCell ref="AX19:AX20"/>
    <mergeCell ref="W19:X20"/>
    <mergeCell ref="Z19:AA20"/>
    <mergeCell ref="AB19:AC20"/>
    <mergeCell ref="AE19:AF20"/>
    <mergeCell ref="AG19:AK20"/>
    <mergeCell ref="AL19:AM20"/>
    <mergeCell ref="AG21:AK21"/>
    <mergeCell ref="B19:B20"/>
    <mergeCell ref="C19:G20"/>
    <mergeCell ref="H19:I20"/>
    <mergeCell ref="K19:L20"/>
    <mergeCell ref="M19:N20"/>
    <mergeCell ref="P19:Q20"/>
    <mergeCell ref="R19:S20"/>
    <mergeCell ref="U19:V20"/>
    <mergeCell ref="AT17:AU18"/>
    <mergeCell ref="AG17:AH18"/>
    <mergeCell ref="AJ17:AK18"/>
    <mergeCell ref="AL17:AM18"/>
    <mergeCell ref="AN17:AO18"/>
    <mergeCell ref="AP17:AQ18"/>
    <mergeCell ref="AR17:AS18"/>
    <mergeCell ref="P17:Q18"/>
    <mergeCell ref="R17:S18"/>
    <mergeCell ref="AY15:AY16"/>
    <mergeCell ref="AZ15:AZ16"/>
    <mergeCell ref="BC15:BC16"/>
    <mergeCell ref="BD15:BD16"/>
    <mergeCell ref="BE15:BE16"/>
    <mergeCell ref="AV15:AV16"/>
    <mergeCell ref="AX15:AX16"/>
    <mergeCell ref="BD17:BD18"/>
    <mergeCell ref="BE17:BE18"/>
    <mergeCell ref="AV17:AV18"/>
    <mergeCell ref="AX17:AX18"/>
    <mergeCell ref="AY17:AY18"/>
    <mergeCell ref="AZ17:AZ18"/>
    <mergeCell ref="BC17:BC18"/>
    <mergeCell ref="B17:B18"/>
    <mergeCell ref="C17:G18"/>
    <mergeCell ref="H17:I18"/>
    <mergeCell ref="K17:L18"/>
    <mergeCell ref="M17:N18"/>
    <mergeCell ref="AN15:AO16"/>
    <mergeCell ref="AP15:AQ16"/>
    <mergeCell ref="AR15:AS16"/>
    <mergeCell ref="AT15:AU16"/>
    <mergeCell ref="W15:AA16"/>
    <mergeCell ref="AB15:AC16"/>
    <mergeCell ref="AE15:AF16"/>
    <mergeCell ref="AG15:AH16"/>
    <mergeCell ref="AJ15:AK16"/>
    <mergeCell ref="AL15:AM16"/>
    <mergeCell ref="U17:V18"/>
    <mergeCell ref="W17:X18"/>
    <mergeCell ref="Z17:AA18"/>
    <mergeCell ref="AB17:AF18"/>
    <mergeCell ref="B15:B16"/>
    <mergeCell ref="C15:G16"/>
    <mergeCell ref="H15:I16"/>
    <mergeCell ref="K15:L16"/>
    <mergeCell ref="M15:N16"/>
    <mergeCell ref="P15:Q16"/>
    <mergeCell ref="R15:S16"/>
    <mergeCell ref="U15:V16"/>
    <mergeCell ref="AT13:AU14"/>
    <mergeCell ref="AG13:AH14"/>
    <mergeCell ref="AJ13:AK14"/>
    <mergeCell ref="AL13:AM14"/>
    <mergeCell ref="AN13:AO14"/>
    <mergeCell ref="AP13:AQ14"/>
    <mergeCell ref="AR13:AS14"/>
    <mergeCell ref="P13:Q14"/>
    <mergeCell ref="R13:V14"/>
    <mergeCell ref="AY11:AY12"/>
    <mergeCell ref="AZ11:AZ12"/>
    <mergeCell ref="BC11:BC12"/>
    <mergeCell ref="BD11:BD12"/>
    <mergeCell ref="BE11:BE12"/>
    <mergeCell ref="AV11:AV12"/>
    <mergeCell ref="AX11:AX12"/>
    <mergeCell ref="BD13:BD14"/>
    <mergeCell ref="BE13:BE14"/>
    <mergeCell ref="AV13:AV14"/>
    <mergeCell ref="AX13:AX14"/>
    <mergeCell ref="AY13:AY14"/>
    <mergeCell ref="AZ13:AZ14"/>
    <mergeCell ref="BC13:BC14"/>
    <mergeCell ref="B13:B14"/>
    <mergeCell ref="C13:G14"/>
    <mergeCell ref="H13:I14"/>
    <mergeCell ref="K13:L14"/>
    <mergeCell ref="M13:N14"/>
    <mergeCell ref="AN11:AO12"/>
    <mergeCell ref="AP11:AQ12"/>
    <mergeCell ref="AR11:AS12"/>
    <mergeCell ref="AT11:AU12"/>
    <mergeCell ref="Z11:AA12"/>
    <mergeCell ref="AB11:AC12"/>
    <mergeCell ref="AE11:AF12"/>
    <mergeCell ref="AG11:AH12"/>
    <mergeCell ref="AJ11:AK12"/>
    <mergeCell ref="AL11:AM12"/>
    <mergeCell ref="W13:X14"/>
    <mergeCell ref="Z13:AA14"/>
    <mergeCell ref="AB13:AC14"/>
    <mergeCell ref="AE13:AF14"/>
    <mergeCell ref="BE9:BE10"/>
    <mergeCell ref="BF9:BF10"/>
    <mergeCell ref="B11:B12"/>
    <mergeCell ref="C11:G12"/>
    <mergeCell ref="H11:I12"/>
    <mergeCell ref="K11:L12"/>
    <mergeCell ref="M11:Q12"/>
    <mergeCell ref="R11:S12"/>
    <mergeCell ref="U11:V12"/>
    <mergeCell ref="W11:X12"/>
    <mergeCell ref="AV9:AV10"/>
    <mergeCell ref="AX9:AX10"/>
    <mergeCell ref="AY9:AY10"/>
    <mergeCell ref="AZ9:AZ10"/>
    <mergeCell ref="BC9:BC10"/>
    <mergeCell ref="BD9:BD10"/>
    <mergeCell ref="AJ9:AK10"/>
    <mergeCell ref="AL9:AM10"/>
    <mergeCell ref="AN9:AO10"/>
    <mergeCell ref="AP9:AQ10"/>
    <mergeCell ref="AR9:AS10"/>
    <mergeCell ref="AT9:AU10"/>
    <mergeCell ref="U9:V10"/>
    <mergeCell ref="W9:X10"/>
    <mergeCell ref="C9:G10"/>
    <mergeCell ref="AT6:AU8"/>
    <mergeCell ref="AV6:AV8"/>
    <mergeCell ref="AX6:AX8"/>
    <mergeCell ref="AY6:AY8"/>
    <mergeCell ref="AZ6:AZ8"/>
    <mergeCell ref="BD6:BD8"/>
    <mergeCell ref="AB6:AF8"/>
    <mergeCell ref="AG6:AK8"/>
    <mergeCell ref="AL6:AM8"/>
    <mergeCell ref="AN6:AO8"/>
    <mergeCell ref="AP6:AQ8"/>
    <mergeCell ref="AR6:AS8"/>
    <mergeCell ref="M9:N10"/>
    <mergeCell ref="P9:Q10"/>
    <mergeCell ref="R9:S10"/>
    <mergeCell ref="H9:L10"/>
    <mergeCell ref="AH65:AM66"/>
    <mergeCell ref="AB2:AE3"/>
    <mergeCell ref="AG2:AS3"/>
    <mergeCell ref="B4:AJ5"/>
    <mergeCell ref="AH46:AM47"/>
    <mergeCell ref="AO46:AS47"/>
    <mergeCell ref="AH48:AM49"/>
    <mergeCell ref="AO48:AS49"/>
    <mergeCell ref="AH50:AM51"/>
    <mergeCell ref="AO50:AS51"/>
    <mergeCell ref="B6:D8"/>
    <mergeCell ref="E6:G8"/>
    <mergeCell ref="H6:L8"/>
    <mergeCell ref="M6:Q8"/>
    <mergeCell ref="R6:V8"/>
    <mergeCell ref="W6:AA8"/>
    <mergeCell ref="K2:M3"/>
    <mergeCell ref="N2:O3"/>
    <mergeCell ref="Q2:AA3"/>
    <mergeCell ref="Z9:AA10"/>
    <mergeCell ref="AB9:AC10"/>
    <mergeCell ref="AE9:AF10"/>
    <mergeCell ref="AG9:AH10"/>
    <mergeCell ref="B9:B10"/>
    <mergeCell ref="AB67:AG68"/>
    <mergeCell ref="AH80:AM81"/>
    <mergeCell ref="AH76:AM77"/>
    <mergeCell ref="AO76:AS77"/>
    <mergeCell ref="AO78:AS79"/>
    <mergeCell ref="AO80:AS81"/>
    <mergeCell ref="AH42:AS43"/>
    <mergeCell ref="AH67:AM68"/>
    <mergeCell ref="AH69:AM70"/>
    <mergeCell ref="AH71:AM72"/>
    <mergeCell ref="AO61:AS62"/>
    <mergeCell ref="AO63:AS64"/>
    <mergeCell ref="AO65:AS66"/>
    <mergeCell ref="AO67:AS68"/>
    <mergeCell ref="AO69:AS70"/>
    <mergeCell ref="AO71:AS72"/>
    <mergeCell ref="AH52:AM53"/>
    <mergeCell ref="AO52:AS53"/>
    <mergeCell ref="AH54:AM55"/>
    <mergeCell ref="AO54:AS55"/>
    <mergeCell ref="AH56:AM57"/>
    <mergeCell ref="AO56:AS57"/>
    <mergeCell ref="AH61:AM62"/>
    <mergeCell ref="AH63:AM64"/>
  </mergeCells>
  <phoneticPr fontId="18"/>
  <conditionalFormatting sqref="AB9:AB15 R9:S12 W9:X14 AG9:AH18 AC9:AC14 M9 M13:N20 R15:S20 W17:X20 AB19:AC20 H11:I20">
    <cfRule type="expression" dxfId="958" priority="292" stopIfTrue="1">
      <formula>H9&gt;K9</formula>
    </cfRule>
    <cfRule type="expression" dxfId="957" priority="293" stopIfTrue="1">
      <formula>H9=K9</formula>
    </cfRule>
  </conditionalFormatting>
  <conditionalFormatting sqref="P9:Q10 U9:V12 Z9:AA14 AE9:AF16 AJ9:AK18 P13:Q20 U15:V20 Z17:AA20 AE19:AF20 K11:L20">
    <cfRule type="expression" dxfId="956" priority="290" stopIfTrue="1">
      <formula>H9=K9</formula>
    </cfRule>
    <cfRule type="expression" dxfId="955" priority="291" stopIfTrue="1">
      <formula>H9&lt;K9</formula>
    </cfRule>
  </conditionalFormatting>
  <conditionalFormatting sqref="O78:Q89 O46:Q75">
    <cfRule type="expression" dxfId="954" priority="288" stopIfTrue="1">
      <formula>O46&gt;S46</formula>
    </cfRule>
    <cfRule type="expression" dxfId="953" priority="289" stopIfTrue="1">
      <formula>O46=S46</formula>
    </cfRule>
  </conditionalFormatting>
  <conditionalFormatting sqref="S78:U89 S46:U75">
    <cfRule type="expression" dxfId="952" priority="286" stopIfTrue="1">
      <formula>S46&gt;O46</formula>
    </cfRule>
    <cfRule type="expression" dxfId="951" priority="287" stopIfTrue="1">
      <formula>S46=O46</formula>
    </cfRule>
  </conditionalFormatting>
  <conditionalFormatting sqref="C9:E14 C17:E20">
    <cfRule type="expression" dxfId="950" priority="283" stopIfTrue="1">
      <formula>AT9=1</formula>
    </cfRule>
    <cfRule type="expression" dxfId="949" priority="284" stopIfTrue="1">
      <formula>AT9=2</formula>
    </cfRule>
    <cfRule type="expression" dxfId="948" priority="285" stopIfTrue="1">
      <formula>AT9=3</formula>
    </cfRule>
  </conditionalFormatting>
  <conditionalFormatting sqref="F9:G14 F17:G20">
    <cfRule type="expression" dxfId="947" priority="280" stopIfTrue="1">
      <formula>#REF!=1</formula>
    </cfRule>
    <cfRule type="expression" dxfId="946" priority="281" stopIfTrue="1">
      <formula>#REF!=2</formula>
    </cfRule>
    <cfRule type="expression" dxfId="945" priority="282" stopIfTrue="1">
      <formula>#REF!=3</formula>
    </cfRule>
  </conditionalFormatting>
  <conditionalFormatting sqref="E22 E26 E24 BC32:BF32">
    <cfRule type="expression" dxfId="944" priority="279" stopIfTrue="1">
      <formula>E22=FALSE</formula>
    </cfRule>
  </conditionalFormatting>
  <conditionalFormatting sqref="AT9 AT11 AT13 AT17 AT19 AT15">
    <cfRule type="expression" dxfId="943" priority="276" stopIfTrue="1">
      <formula>$AT$9=1</formula>
    </cfRule>
    <cfRule type="expression" dxfId="942" priority="277" stopIfTrue="1">
      <formula>$AT$9=2</formula>
    </cfRule>
    <cfRule type="expression" dxfId="941" priority="278" stopIfTrue="1">
      <formula>$AT$9=3</formula>
    </cfRule>
  </conditionalFormatting>
  <conditionalFormatting sqref="AT11">
    <cfRule type="expression" dxfId="940" priority="273" stopIfTrue="1">
      <formula>$AT$11=1</formula>
    </cfRule>
    <cfRule type="expression" dxfId="939" priority="274" stopIfTrue="1">
      <formula>$AT$11=2</formula>
    </cfRule>
    <cfRule type="expression" dxfId="938" priority="275" stopIfTrue="1">
      <formula>$AT$11=3</formula>
    </cfRule>
  </conditionalFormatting>
  <conditionalFormatting sqref="AT13">
    <cfRule type="expression" dxfId="937" priority="270" stopIfTrue="1">
      <formula>$AT$13=1</formula>
    </cfRule>
    <cfRule type="expression" dxfId="936" priority="271" stopIfTrue="1">
      <formula>$AT$13=2</formula>
    </cfRule>
    <cfRule type="expression" dxfId="935" priority="272" stopIfTrue="1">
      <formula>$AT$13=3</formula>
    </cfRule>
  </conditionalFormatting>
  <conditionalFormatting sqref="AT15">
    <cfRule type="expression" dxfId="934" priority="267" stopIfTrue="1">
      <formula>$AT$15=1</formula>
    </cfRule>
    <cfRule type="expression" dxfId="933" priority="268" stopIfTrue="1">
      <formula>$AT$15=2</formula>
    </cfRule>
    <cfRule type="expression" dxfId="932" priority="269" stopIfTrue="1">
      <formula>$AT$15=3</formula>
    </cfRule>
  </conditionalFormatting>
  <conditionalFormatting sqref="H30 AD30:AE30 W30 O30:P30 AG30 AI30:AJ30 Y30:Z30 AB30 BC32:BF32 R30 T30:U30 J30:K30 M30">
    <cfRule type="expression" dxfId="931" priority="266" stopIfTrue="1">
      <formula>$H$30=FALSE</formula>
    </cfRule>
  </conditionalFormatting>
  <conditionalFormatting sqref="K30:L31 P30:Q31 U30:V31 Z30:AA31 AE30:AF31 AJ30:AK31">
    <cfRule type="expression" dxfId="930" priority="265" stopIfTrue="1">
      <formula>$K$30=FALSE</formula>
    </cfRule>
  </conditionalFormatting>
  <conditionalFormatting sqref="M30:N31">
    <cfRule type="expression" dxfId="929" priority="264" stopIfTrue="1">
      <formula>$M$30=FALSE</formula>
    </cfRule>
  </conditionalFormatting>
  <conditionalFormatting sqref="P30:Q31">
    <cfRule type="expression" dxfId="928" priority="263" stopIfTrue="1">
      <formula>$P$30=FALSE</formula>
    </cfRule>
  </conditionalFormatting>
  <conditionalFormatting sqref="R30:S31">
    <cfRule type="expression" dxfId="927" priority="262" stopIfTrue="1">
      <formula>$R$30=FALSE</formula>
    </cfRule>
  </conditionalFormatting>
  <conditionalFormatting sqref="U30:V31">
    <cfRule type="expression" dxfId="926" priority="261" stopIfTrue="1">
      <formula>$U$30=FALSE</formula>
    </cfRule>
  </conditionalFormatting>
  <conditionalFormatting sqref="W30:X31">
    <cfRule type="expression" dxfId="925" priority="260" stopIfTrue="1">
      <formula>$W$30=FALSE</formula>
    </cfRule>
  </conditionalFormatting>
  <conditionalFormatting sqref="Z30:AA31">
    <cfRule type="expression" dxfId="924" priority="259" stopIfTrue="1">
      <formula>$Z$30=FALSE</formula>
    </cfRule>
  </conditionalFormatting>
  <conditionalFormatting sqref="W30:X31 Z30:AC31">
    <cfRule type="expression" dxfId="923" priority="258" stopIfTrue="1">
      <formula>$AB$30=FALSE</formula>
    </cfRule>
  </conditionalFormatting>
  <conditionalFormatting sqref="AE30:AF31">
    <cfRule type="expression" dxfId="922" priority="257" stopIfTrue="1">
      <formula>$AE$30=FALSE</formula>
    </cfRule>
  </conditionalFormatting>
  <conditionalFormatting sqref="AG30:AH31">
    <cfRule type="expression" dxfId="921" priority="256" stopIfTrue="1">
      <formula>$AG$30=FALSE</formula>
    </cfRule>
  </conditionalFormatting>
  <conditionalFormatting sqref="AJ30:AK31">
    <cfRule type="expression" dxfId="920" priority="255" stopIfTrue="1">
      <formula>$AJ$30=FALSE</formula>
    </cfRule>
  </conditionalFormatting>
  <conditionalFormatting sqref="AT9 AT11 AT13 AT17 AT19 AT15">
    <cfRule type="expression" dxfId="919" priority="252" stopIfTrue="1">
      <formula>$AT$17=1</formula>
    </cfRule>
    <cfRule type="expression" dxfId="918" priority="253" stopIfTrue="1">
      <formula>$AT$17=2</formula>
    </cfRule>
    <cfRule type="expression" dxfId="917" priority="254" stopIfTrue="1">
      <formula>$AT$17=3</formula>
    </cfRule>
  </conditionalFormatting>
  <conditionalFormatting sqref="AT19">
    <cfRule type="expression" dxfId="916" priority="249" stopIfTrue="1">
      <formula>$AT$19=1</formula>
    </cfRule>
    <cfRule type="expression" dxfId="915" priority="250" stopIfTrue="1">
      <formula>$AT$19=2</formula>
    </cfRule>
    <cfRule type="expression" dxfId="914" priority="251" stopIfTrue="1">
      <formula>$AT$19=3</formula>
    </cfRule>
  </conditionalFormatting>
  <conditionalFormatting sqref="C17:E18">
    <cfRule type="expression" dxfId="913" priority="246" stopIfTrue="1">
      <formula>AT17=1</formula>
    </cfRule>
    <cfRule type="expression" dxfId="912" priority="247" stopIfTrue="1">
      <formula>AT17=2</formula>
    </cfRule>
    <cfRule type="expression" dxfId="911" priority="248" stopIfTrue="1">
      <formula>AT17=3</formula>
    </cfRule>
  </conditionalFormatting>
  <conditionalFormatting sqref="AT9 AT11 AT13 AT17 AT19 AT15">
    <cfRule type="expression" dxfId="910" priority="243" stopIfTrue="1">
      <formula>$AU$9=1</formula>
    </cfRule>
    <cfRule type="expression" dxfId="909" priority="244" stopIfTrue="1">
      <formula>$AU$9=2</formula>
    </cfRule>
    <cfRule type="expression" dxfId="908" priority="245" stopIfTrue="1">
      <formula>$AU$9=3</formula>
    </cfRule>
  </conditionalFormatting>
  <conditionalFormatting sqref="AT11">
    <cfRule type="expression" dxfId="907" priority="240" stopIfTrue="1">
      <formula>$AU$11=1</formula>
    </cfRule>
    <cfRule type="expression" dxfId="906" priority="241" stopIfTrue="1">
      <formula>$AU$11=2</formula>
    </cfRule>
    <cfRule type="expression" dxfId="905" priority="242" stopIfTrue="1">
      <formula>$AU$11=3</formula>
    </cfRule>
  </conditionalFormatting>
  <conditionalFormatting sqref="AT13">
    <cfRule type="expression" dxfId="904" priority="237" stopIfTrue="1">
      <formula>$AU$13=1</formula>
    </cfRule>
    <cfRule type="expression" dxfId="903" priority="238" stopIfTrue="1">
      <formula>$AU$13=2</formula>
    </cfRule>
    <cfRule type="expression" dxfId="902" priority="239" stopIfTrue="1">
      <formula>$AU$13=3</formula>
    </cfRule>
  </conditionalFormatting>
  <conditionalFormatting sqref="AT15">
    <cfRule type="expression" dxfId="901" priority="234" stopIfTrue="1">
      <formula>$AU$15=1</formula>
    </cfRule>
    <cfRule type="expression" dxfId="900" priority="235" stopIfTrue="1">
      <formula>$AU$15=2</formula>
    </cfRule>
    <cfRule type="expression" dxfId="899" priority="236" stopIfTrue="1">
      <formula>$AU$15=3</formula>
    </cfRule>
  </conditionalFormatting>
  <conditionalFormatting sqref="AT9 AT11 AT13 AT17 AT19 AT15">
    <cfRule type="expression" dxfId="898" priority="231" stopIfTrue="1">
      <formula>$AU$17=1</formula>
    </cfRule>
    <cfRule type="expression" dxfId="897" priority="232" stopIfTrue="1">
      <formula>$AU$17=2</formula>
    </cfRule>
    <cfRule type="expression" dxfId="896" priority="233" stopIfTrue="1">
      <formula>$AU$17=3</formula>
    </cfRule>
  </conditionalFormatting>
  <conditionalFormatting sqref="AT19">
    <cfRule type="expression" dxfId="895" priority="228" stopIfTrue="1">
      <formula>$AU$19=1</formula>
    </cfRule>
    <cfRule type="expression" dxfId="894" priority="229" stopIfTrue="1">
      <formula>$AU$19=2</formula>
    </cfRule>
    <cfRule type="expression" dxfId="893" priority="230" stopIfTrue="1">
      <formula>$AU$19=3</formula>
    </cfRule>
  </conditionalFormatting>
  <conditionalFormatting sqref="BC9:BE20 BF9:BF10 BC32:BF32 AT9 AT11 AT13 AT15 AT17 AT19">
    <cfRule type="expression" dxfId="892" priority="226" stopIfTrue="1">
      <formula>AT9=1</formula>
    </cfRule>
    <cfRule type="expression" dxfId="891" priority="227" stopIfTrue="1">
      <formula>AT9=2</formula>
    </cfRule>
  </conditionalFormatting>
  <conditionalFormatting sqref="B6">
    <cfRule type="expression" dxfId="890" priority="224" stopIfTrue="1">
      <formula>B6&gt;E6</formula>
    </cfRule>
    <cfRule type="expression" dxfId="889" priority="225" stopIfTrue="1">
      <formula>B6=E6</formula>
    </cfRule>
  </conditionalFormatting>
  <conditionalFormatting sqref="B22">
    <cfRule type="expression" dxfId="888" priority="222" stopIfTrue="1">
      <formula>B22&gt;E22</formula>
    </cfRule>
    <cfRule type="expression" dxfId="887" priority="223" stopIfTrue="1">
      <formula>B22=E22</formula>
    </cfRule>
  </conditionalFormatting>
  <conditionalFormatting sqref="AB9:AB15 R9:S12 W9:X14 AG9:AH18 AC9:AC14 M9">
    <cfRule type="expression" dxfId="886" priority="220" stopIfTrue="1">
      <formula>M9&gt;P9</formula>
    </cfRule>
    <cfRule type="expression" dxfId="885" priority="221" stopIfTrue="1">
      <formula>M9=P9</formula>
    </cfRule>
  </conditionalFormatting>
  <conditionalFormatting sqref="P9:Q10 U9:V12 Z9:AA14 AE9:AF16 AJ9:AK18">
    <cfRule type="expression" dxfId="884" priority="218" stopIfTrue="1">
      <formula>M9=P9</formula>
    </cfRule>
    <cfRule type="expression" dxfId="883" priority="219" stopIfTrue="1">
      <formula>M9&lt;P9</formula>
    </cfRule>
  </conditionalFormatting>
  <conditionalFormatting sqref="O76:Q89">
    <cfRule type="expression" dxfId="882" priority="216" stopIfTrue="1">
      <formula>O76&gt;S76</formula>
    </cfRule>
    <cfRule type="expression" dxfId="881" priority="217" stopIfTrue="1">
      <formula>O76=S76</formula>
    </cfRule>
  </conditionalFormatting>
  <conditionalFormatting sqref="S76:U89">
    <cfRule type="expression" dxfId="880" priority="214" stopIfTrue="1">
      <formula>S76&gt;O76</formula>
    </cfRule>
    <cfRule type="expression" dxfId="879" priority="215" stopIfTrue="1">
      <formula>S76=O76</formula>
    </cfRule>
  </conditionalFormatting>
  <conditionalFormatting sqref="F9:G14 F17:G20">
    <cfRule type="expression" dxfId="878" priority="211" stopIfTrue="1">
      <formula>#REF!=1</formula>
    </cfRule>
    <cfRule type="expression" dxfId="877" priority="212" stopIfTrue="1">
      <formula>#REF!=2</formula>
    </cfRule>
    <cfRule type="expression" dxfId="876" priority="213" stopIfTrue="1">
      <formula>#REF!=3</formula>
    </cfRule>
  </conditionalFormatting>
  <conditionalFormatting sqref="E22 E26 E24 BC32:BF32">
    <cfRule type="expression" dxfId="875" priority="210" stopIfTrue="1">
      <formula>E22=FALSE</formula>
    </cfRule>
  </conditionalFormatting>
  <conditionalFormatting sqref="AT9">
    <cfRule type="expression" dxfId="874" priority="207" stopIfTrue="1">
      <formula>$AT$9=1</formula>
    </cfRule>
    <cfRule type="expression" dxfId="873" priority="208" stopIfTrue="1">
      <formula>$AT$9=2</formula>
    </cfRule>
    <cfRule type="expression" dxfId="872" priority="209" stopIfTrue="1">
      <formula>$AT$9=3</formula>
    </cfRule>
  </conditionalFormatting>
  <conditionalFormatting sqref="AT11">
    <cfRule type="expression" dxfId="871" priority="204" stopIfTrue="1">
      <formula>$AT$11=1</formula>
    </cfRule>
    <cfRule type="expression" dxfId="870" priority="205" stopIfTrue="1">
      <formula>$AT$11=2</formula>
    </cfRule>
    <cfRule type="expression" dxfId="869" priority="206" stopIfTrue="1">
      <formula>$AT$11=3</formula>
    </cfRule>
  </conditionalFormatting>
  <conditionalFormatting sqref="AT13">
    <cfRule type="expression" dxfId="868" priority="201" stopIfTrue="1">
      <formula>$AT$13=1</formula>
    </cfRule>
    <cfRule type="expression" dxfId="867" priority="202" stopIfTrue="1">
      <formula>$AT$13=2</formula>
    </cfRule>
    <cfRule type="expression" dxfId="866" priority="203" stopIfTrue="1">
      <formula>$AT$13=3</formula>
    </cfRule>
  </conditionalFormatting>
  <conditionalFormatting sqref="AT15">
    <cfRule type="expression" dxfId="865" priority="198" stopIfTrue="1">
      <formula>$AT$15=1</formula>
    </cfRule>
    <cfRule type="expression" dxfId="864" priority="199" stopIfTrue="1">
      <formula>$AT$15=2</formula>
    </cfRule>
    <cfRule type="expression" dxfId="863" priority="200" stopIfTrue="1">
      <formula>$AT$15=3</formula>
    </cfRule>
  </conditionalFormatting>
  <conditionalFormatting sqref="H30">
    <cfRule type="expression" dxfId="862" priority="197" stopIfTrue="1">
      <formula>$H$30=FALSE</formula>
    </cfRule>
  </conditionalFormatting>
  <conditionalFormatting sqref="K30:L31">
    <cfRule type="expression" dxfId="861" priority="196" stopIfTrue="1">
      <formula>$K$30=FALSE</formula>
    </cfRule>
  </conditionalFormatting>
  <conditionalFormatting sqref="M30:N31">
    <cfRule type="expression" dxfId="860" priority="195" stopIfTrue="1">
      <formula>$M$30=FALSE</formula>
    </cfRule>
  </conditionalFormatting>
  <conditionalFormatting sqref="P30:Q31">
    <cfRule type="expression" dxfId="859" priority="194" stopIfTrue="1">
      <formula>$P$30=FALSE</formula>
    </cfRule>
  </conditionalFormatting>
  <conditionalFormatting sqref="R30:S31">
    <cfRule type="expression" dxfId="858" priority="193" stopIfTrue="1">
      <formula>$R$30=FALSE</formula>
    </cfRule>
  </conditionalFormatting>
  <conditionalFormatting sqref="U30:V31">
    <cfRule type="expression" dxfId="857" priority="192" stopIfTrue="1">
      <formula>$U$30=FALSE</formula>
    </cfRule>
  </conditionalFormatting>
  <conditionalFormatting sqref="W30:X31">
    <cfRule type="expression" dxfId="856" priority="191" stopIfTrue="1">
      <formula>$W$30=FALSE</formula>
    </cfRule>
  </conditionalFormatting>
  <conditionalFormatting sqref="Z30:AA31">
    <cfRule type="expression" dxfId="855" priority="190" stopIfTrue="1">
      <formula>$Z$30=FALSE</formula>
    </cfRule>
  </conditionalFormatting>
  <conditionalFormatting sqref="W30:X31">
    <cfRule type="expression" dxfId="854" priority="189" stopIfTrue="1">
      <formula>$AB$30=FALSE</formula>
    </cfRule>
  </conditionalFormatting>
  <conditionalFormatting sqref="AE30:AF31">
    <cfRule type="expression" dxfId="853" priority="188" stopIfTrue="1">
      <formula>$AE$30=FALSE</formula>
    </cfRule>
  </conditionalFormatting>
  <conditionalFormatting sqref="AG30:AH31">
    <cfRule type="expression" dxfId="852" priority="187" stopIfTrue="1">
      <formula>$AG$30=FALSE</formula>
    </cfRule>
  </conditionalFormatting>
  <conditionalFormatting sqref="AJ30:AK31">
    <cfRule type="expression" dxfId="851" priority="186" stopIfTrue="1">
      <formula>$AJ$30=FALSE</formula>
    </cfRule>
  </conditionalFormatting>
  <conditionalFormatting sqref="AT17">
    <cfRule type="expression" dxfId="850" priority="183" stopIfTrue="1">
      <formula>$AT$17=1</formula>
    </cfRule>
    <cfRule type="expression" dxfId="849" priority="184" stopIfTrue="1">
      <formula>$AT$17=2</formula>
    </cfRule>
    <cfRule type="expression" dxfId="848" priority="185" stopIfTrue="1">
      <formula>$AT$17=3</formula>
    </cfRule>
  </conditionalFormatting>
  <conditionalFormatting sqref="AT19">
    <cfRule type="expression" dxfId="847" priority="180" stopIfTrue="1">
      <formula>$AT$19=1</formula>
    </cfRule>
    <cfRule type="expression" dxfId="846" priority="181" stopIfTrue="1">
      <formula>$AT$19=2</formula>
    </cfRule>
    <cfRule type="expression" dxfId="845" priority="182" stopIfTrue="1">
      <formula>$AT$19=3</formula>
    </cfRule>
  </conditionalFormatting>
  <conditionalFormatting sqref="C17:E18">
    <cfRule type="expression" dxfId="844" priority="177" stopIfTrue="1">
      <formula>AT17=1</formula>
    </cfRule>
    <cfRule type="expression" dxfId="843" priority="178" stopIfTrue="1">
      <formula>AT17=2</formula>
    </cfRule>
    <cfRule type="expression" dxfId="842" priority="179" stopIfTrue="1">
      <formula>AT17=3</formula>
    </cfRule>
  </conditionalFormatting>
  <conditionalFormatting sqref="AT9">
    <cfRule type="expression" dxfId="841" priority="174" stopIfTrue="1">
      <formula>$AU$9=1</formula>
    </cfRule>
    <cfRule type="expression" dxfId="840" priority="175" stopIfTrue="1">
      <formula>$AU$9=2</formula>
    </cfRule>
    <cfRule type="expression" dxfId="839" priority="176" stopIfTrue="1">
      <formula>$AU$9=3</formula>
    </cfRule>
  </conditionalFormatting>
  <conditionalFormatting sqref="AT11">
    <cfRule type="expression" dxfId="838" priority="171" stopIfTrue="1">
      <formula>$AU$11=1</formula>
    </cfRule>
    <cfRule type="expression" dxfId="837" priority="172" stopIfTrue="1">
      <formula>$AU$11=2</formula>
    </cfRule>
    <cfRule type="expression" dxfId="836" priority="173" stopIfTrue="1">
      <formula>$AU$11=3</formula>
    </cfRule>
  </conditionalFormatting>
  <conditionalFormatting sqref="AT13">
    <cfRule type="expression" dxfId="835" priority="168" stopIfTrue="1">
      <formula>$AU$13=1</formula>
    </cfRule>
    <cfRule type="expression" dxfId="834" priority="169" stopIfTrue="1">
      <formula>$AU$13=2</formula>
    </cfRule>
    <cfRule type="expression" dxfId="833" priority="170" stopIfTrue="1">
      <formula>$AU$13=3</formula>
    </cfRule>
  </conditionalFormatting>
  <conditionalFormatting sqref="AT15">
    <cfRule type="expression" dxfId="832" priority="165" stopIfTrue="1">
      <formula>$AU$15=1</formula>
    </cfRule>
    <cfRule type="expression" dxfId="831" priority="166" stopIfTrue="1">
      <formula>$AU$15=2</formula>
    </cfRule>
    <cfRule type="expression" dxfId="830" priority="167" stopIfTrue="1">
      <formula>$AU$15=3</formula>
    </cfRule>
  </conditionalFormatting>
  <conditionalFormatting sqref="AT17">
    <cfRule type="expression" dxfId="829" priority="162" stopIfTrue="1">
      <formula>$AU$17=1</formula>
    </cfRule>
    <cfRule type="expression" dxfId="828" priority="163" stopIfTrue="1">
      <formula>$AU$17=2</formula>
    </cfRule>
    <cfRule type="expression" dxfId="827" priority="164" stopIfTrue="1">
      <formula>$AU$17=3</formula>
    </cfRule>
  </conditionalFormatting>
  <conditionalFormatting sqref="AT19">
    <cfRule type="expression" dxfId="826" priority="159" stopIfTrue="1">
      <formula>$AU$19=1</formula>
    </cfRule>
    <cfRule type="expression" dxfId="825" priority="160" stopIfTrue="1">
      <formula>$AU$19=2</formula>
    </cfRule>
    <cfRule type="expression" dxfId="824" priority="161" stopIfTrue="1">
      <formula>$AU$19=3</formula>
    </cfRule>
  </conditionalFormatting>
  <conditionalFormatting sqref="AT9 BC9:BE20 BF9:BF10 BC32:BF32 AT11 AT13 AT15 AT17 AT19">
    <cfRule type="expression" dxfId="823" priority="157" stopIfTrue="1">
      <formula>AT9=1</formula>
    </cfRule>
    <cfRule type="expression" dxfId="822" priority="158" stopIfTrue="1">
      <formula>AT9=2</formula>
    </cfRule>
  </conditionalFormatting>
  <conditionalFormatting sqref="B6">
    <cfRule type="expression" dxfId="821" priority="155" stopIfTrue="1">
      <formula>B6&gt;E6</formula>
    </cfRule>
    <cfRule type="expression" dxfId="820" priority="156" stopIfTrue="1">
      <formula>B6=E6</formula>
    </cfRule>
  </conditionalFormatting>
  <conditionalFormatting sqref="B22">
    <cfRule type="expression" dxfId="819" priority="153" stopIfTrue="1">
      <formula>B22&gt;E22</formula>
    </cfRule>
    <cfRule type="expression" dxfId="818" priority="154" stopIfTrue="1">
      <formula>B22=E22</formula>
    </cfRule>
  </conditionalFormatting>
  <conditionalFormatting sqref="AT9">
    <cfRule type="expression" dxfId="817" priority="150" stopIfTrue="1">
      <formula>$AT$9=1</formula>
    </cfRule>
    <cfRule type="expression" dxfId="816" priority="151" stopIfTrue="1">
      <formula>$AT$9=2</formula>
    </cfRule>
    <cfRule type="expression" dxfId="815" priority="152" stopIfTrue="1">
      <formula>$AT$9=3</formula>
    </cfRule>
  </conditionalFormatting>
  <conditionalFormatting sqref="AT9">
    <cfRule type="expression" dxfId="814" priority="147" stopIfTrue="1">
      <formula>$AT$17=1</formula>
    </cfRule>
    <cfRule type="expression" dxfId="813" priority="148" stopIfTrue="1">
      <formula>$AT$17=2</formula>
    </cfRule>
    <cfRule type="expression" dxfId="812" priority="149" stopIfTrue="1">
      <formula>$AT$17=3</formula>
    </cfRule>
  </conditionalFormatting>
  <conditionalFormatting sqref="AT9">
    <cfRule type="expression" dxfId="811" priority="144" stopIfTrue="1">
      <formula>$AU$9=1</formula>
    </cfRule>
    <cfRule type="expression" dxfId="810" priority="145" stopIfTrue="1">
      <formula>$AU$9=2</formula>
    </cfRule>
    <cfRule type="expression" dxfId="809" priority="146" stopIfTrue="1">
      <formula>$AU$9=3</formula>
    </cfRule>
  </conditionalFormatting>
  <conditionalFormatting sqref="AT9">
    <cfRule type="expression" dxfId="808" priority="141" stopIfTrue="1">
      <formula>$AU$17=1</formula>
    </cfRule>
    <cfRule type="expression" dxfId="807" priority="142" stopIfTrue="1">
      <formula>$AU$17=2</formula>
    </cfRule>
    <cfRule type="expression" dxfId="806" priority="143" stopIfTrue="1">
      <formula>$AU$17=3</formula>
    </cfRule>
  </conditionalFormatting>
  <conditionalFormatting sqref="AT9 AT11 AT13 AT15 AT17 AT19">
    <cfRule type="expression" dxfId="805" priority="139" stopIfTrue="1">
      <formula>AT9=1</formula>
    </cfRule>
    <cfRule type="expression" dxfId="804" priority="140" stopIfTrue="1">
      <formula>AT9=2</formula>
    </cfRule>
  </conditionalFormatting>
  <conditionalFormatting sqref="AT11">
    <cfRule type="expression" dxfId="803" priority="136" stopIfTrue="1">
      <formula>$AT$9=1</formula>
    </cfRule>
    <cfRule type="expression" dxfId="802" priority="137" stopIfTrue="1">
      <formula>$AT$9=2</formula>
    </cfRule>
    <cfRule type="expression" dxfId="801" priority="138" stopIfTrue="1">
      <formula>$AT$9=3</formula>
    </cfRule>
  </conditionalFormatting>
  <conditionalFormatting sqref="AT11">
    <cfRule type="expression" dxfId="800" priority="133" stopIfTrue="1">
      <formula>$AT$17=1</formula>
    </cfRule>
    <cfRule type="expression" dxfId="799" priority="134" stopIfTrue="1">
      <formula>$AT$17=2</formula>
    </cfRule>
    <cfRule type="expression" dxfId="798" priority="135" stopIfTrue="1">
      <formula>$AT$17=3</formula>
    </cfRule>
  </conditionalFormatting>
  <conditionalFormatting sqref="AT11">
    <cfRule type="expression" dxfId="797" priority="130" stopIfTrue="1">
      <formula>$AU$9=1</formula>
    </cfRule>
    <cfRule type="expression" dxfId="796" priority="131" stopIfTrue="1">
      <formula>$AU$9=2</formula>
    </cfRule>
    <cfRule type="expression" dxfId="795" priority="132" stopIfTrue="1">
      <formula>$AU$9=3</formula>
    </cfRule>
  </conditionalFormatting>
  <conditionalFormatting sqref="AT11">
    <cfRule type="expression" dxfId="794" priority="127" stopIfTrue="1">
      <formula>$AU$17=1</formula>
    </cfRule>
    <cfRule type="expression" dxfId="793" priority="128" stopIfTrue="1">
      <formula>$AU$17=2</formula>
    </cfRule>
    <cfRule type="expression" dxfId="792" priority="129" stopIfTrue="1">
      <formula>$AU$17=3</formula>
    </cfRule>
  </conditionalFormatting>
  <conditionalFormatting sqref="AT11">
    <cfRule type="expression" dxfId="791" priority="125" stopIfTrue="1">
      <formula>AT11=1</formula>
    </cfRule>
    <cfRule type="expression" dxfId="790" priority="126" stopIfTrue="1">
      <formula>AT11=2</formula>
    </cfRule>
  </conditionalFormatting>
  <conditionalFormatting sqref="AT13">
    <cfRule type="expression" dxfId="789" priority="122" stopIfTrue="1">
      <formula>$AT$9=1</formula>
    </cfRule>
    <cfRule type="expression" dxfId="788" priority="123" stopIfTrue="1">
      <formula>$AT$9=2</formula>
    </cfRule>
    <cfRule type="expression" dxfId="787" priority="124" stopIfTrue="1">
      <formula>$AT$9=3</formula>
    </cfRule>
  </conditionalFormatting>
  <conditionalFormatting sqref="AT13">
    <cfRule type="expression" dxfId="786" priority="119" stopIfTrue="1">
      <formula>$AT$17=1</formula>
    </cfRule>
    <cfRule type="expression" dxfId="785" priority="120" stopIfTrue="1">
      <formula>$AT$17=2</formula>
    </cfRule>
    <cfRule type="expression" dxfId="784" priority="121" stopIfTrue="1">
      <formula>$AT$17=3</formula>
    </cfRule>
  </conditionalFormatting>
  <conditionalFormatting sqref="AT13">
    <cfRule type="expression" dxfId="783" priority="116" stopIfTrue="1">
      <formula>$AU$9=1</formula>
    </cfRule>
    <cfRule type="expression" dxfId="782" priority="117" stopIfTrue="1">
      <formula>$AU$9=2</formula>
    </cfRule>
    <cfRule type="expression" dxfId="781" priority="118" stopIfTrue="1">
      <formula>$AU$9=3</formula>
    </cfRule>
  </conditionalFormatting>
  <conditionalFormatting sqref="AT13">
    <cfRule type="expression" dxfId="780" priority="113" stopIfTrue="1">
      <formula>$AU$17=1</formula>
    </cfRule>
    <cfRule type="expression" dxfId="779" priority="114" stopIfTrue="1">
      <formula>$AU$17=2</formula>
    </cfRule>
    <cfRule type="expression" dxfId="778" priority="115" stopIfTrue="1">
      <formula>$AU$17=3</formula>
    </cfRule>
  </conditionalFormatting>
  <conditionalFormatting sqref="AT13">
    <cfRule type="expression" dxfId="777" priority="111" stopIfTrue="1">
      <formula>AT13=1</formula>
    </cfRule>
    <cfRule type="expression" dxfId="776" priority="112" stopIfTrue="1">
      <formula>AT13=2</formula>
    </cfRule>
  </conditionalFormatting>
  <conditionalFormatting sqref="AT15">
    <cfRule type="expression" dxfId="775" priority="108" stopIfTrue="1">
      <formula>$AT$9=1</formula>
    </cfRule>
    <cfRule type="expression" dxfId="774" priority="109" stopIfTrue="1">
      <formula>$AT$9=2</formula>
    </cfRule>
    <cfRule type="expression" dxfId="773" priority="110" stopIfTrue="1">
      <formula>$AT$9=3</formula>
    </cfRule>
  </conditionalFormatting>
  <conditionalFormatting sqref="AT15">
    <cfRule type="expression" dxfId="772" priority="105" stopIfTrue="1">
      <formula>$AT$17=1</formula>
    </cfRule>
    <cfRule type="expression" dxfId="771" priority="106" stopIfTrue="1">
      <formula>$AT$17=2</formula>
    </cfRule>
    <cfRule type="expression" dxfId="770" priority="107" stopIfTrue="1">
      <formula>$AT$17=3</formula>
    </cfRule>
  </conditionalFormatting>
  <conditionalFormatting sqref="AT15">
    <cfRule type="expression" dxfId="769" priority="102" stopIfTrue="1">
      <formula>$AU$9=1</formula>
    </cfRule>
    <cfRule type="expression" dxfId="768" priority="103" stopIfTrue="1">
      <formula>$AU$9=2</formula>
    </cfRule>
    <cfRule type="expression" dxfId="767" priority="104" stopIfTrue="1">
      <formula>$AU$9=3</formula>
    </cfRule>
  </conditionalFormatting>
  <conditionalFormatting sqref="AT15">
    <cfRule type="expression" dxfId="766" priority="99" stopIfTrue="1">
      <formula>$AU$17=1</formula>
    </cfRule>
    <cfRule type="expression" dxfId="765" priority="100" stopIfTrue="1">
      <formula>$AU$17=2</formula>
    </cfRule>
    <cfRule type="expression" dxfId="764" priority="101" stopIfTrue="1">
      <formula>$AU$17=3</formula>
    </cfRule>
  </conditionalFormatting>
  <conditionalFormatting sqref="AT15">
    <cfRule type="expression" dxfId="763" priority="97" stopIfTrue="1">
      <formula>AT15=1</formula>
    </cfRule>
    <cfRule type="expression" dxfId="762" priority="98" stopIfTrue="1">
      <formula>AT15=2</formula>
    </cfRule>
  </conditionalFormatting>
  <conditionalFormatting sqref="AT17">
    <cfRule type="expression" dxfId="761" priority="94" stopIfTrue="1">
      <formula>$AT$9=1</formula>
    </cfRule>
    <cfRule type="expression" dxfId="760" priority="95" stopIfTrue="1">
      <formula>$AT$9=2</formula>
    </cfRule>
    <cfRule type="expression" dxfId="759" priority="96" stopIfTrue="1">
      <formula>$AT$9=3</formula>
    </cfRule>
  </conditionalFormatting>
  <conditionalFormatting sqref="AT17">
    <cfRule type="expression" dxfId="758" priority="91" stopIfTrue="1">
      <formula>$AT$17=1</formula>
    </cfRule>
    <cfRule type="expression" dxfId="757" priority="92" stopIfTrue="1">
      <formula>$AT$17=2</formula>
    </cfRule>
    <cfRule type="expression" dxfId="756" priority="93" stopIfTrue="1">
      <formula>$AT$17=3</formula>
    </cfRule>
  </conditionalFormatting>
  <conditionalFormatting sqref="AT17">
    <cfRule type="expression" dxfId="755" priority="88" stopIfTrue="1">
      <formula>$AU$9=1</formula>
    </cfRule>
    <cfRule type="expression" dxfId="754" priority="89" stopIfTrue="1">
      <formula>$AU$9=2</formula>
    </cfRule>
    <cfRule type="expression" dxfId="753" priority="90" stopIfTrue="1">
      <formula>$AU$9=3</formula>
    </cfRule>
  </conditionalFormatting>
  <conditionalFormatting sqref="AT17">
    <cfRule type="expression" dxfId="752" priority="85" stopIfTrue="1">
      <formula>$AU$17=1</formula>
    </cfRule>
    <cfRule type="expression" dxfId="751" priority="86" stopIfTrue="1">
      <formula>$AU$17=2</formula>
    </cfRule>
    <cfRule type="expression" dxfId="750" priority="87" stopIfTrue="1">
      <formula>$AU$17=3</formula>
    </cfRule>
  </conditionalFormatting>
  <conditionalFormatting sqref="AT17">
    <cfRule type="expression" dxfId="749" priority="83" stopIfTrue="1">
      <formula>AT17=1</formula>
    </cfRule>
    <cfRule type="expression" dxfId="748" priority="84" stopIfTrue="1">
      <formula>AT17=2</formula>
    </cfRule>
  </conditionalFormatting>
  <conditionalFormatting sqref="AT19">
    <cfRule type="expression" dxfId="747" priority="80" stopIfTrue="1">
      <formula>$AT$9=1</formula>
    </cfRule>
    <cfRule type="expression" dxfId="746" priority="81" stopIfTrue="1">
      <formula>$AT$9=2</formula>
    </cfRule>
    <cfRule type="expression" dxfId="745" priority="82" stopIfTrue="1">
      <formula>$AT$9=3</formula>
    </cfRule>
  </conditionalFormatting>
  <conditionalFormatting sqref="AT19">
    <cfRule type="expression" dxfId="744" priority="77" stopIfTrue="1">
      <formula>$AT$17=1</formula>
    </cfRule>
    <cfRule type="expression" dxfId="743" priority="78" stopIfTrue="1">
      <formula>$AT$17=2</formula>
    </cfRule>
    <cfRule type="expression" dxfId="742" priority="79" stopIfTrue="1">
      <formula>$AT$17=3</formula>
    </cfRule>
  </conditionalFormatting>
  <conditionalFormatting sqref="AT19">
    <cfRule type="expression" dxfId="741" priority="74" stopIfTrue="1">
      <formula>$AU$9=1</formula>
    </cfRule>
    <cfRule type="expression" dxfId="740" priority="75" stopIfTrue="1">
      <formula>$AU$9=2</formula>
    </cfRule>
    <cfRule type="expression" dxfId="739" priority="76" stopIfTrue="1">
      <formula>$AU$9=3</formula>
    </cfRule>
  </conditionalFormatting>
  <conditionalFormatting sqref="AT19">
    <cfRule type="expression" dxfId="738" priority="71" stopIfTrue="1">
      <formula>$AU$17=1</formula>
    </cfRule>
    <cfRule type="expression" dxfId="737" priority="72" stopIfTrue="1">
      <formula>$AU$17=2</formula>
    </cfRule>
    <cfRule type="expression" dxfId="736" priority="73" stopIfTrue="1">
      <formula>$AU$17=3</formula>
    </cfRule>
  </conditionalFormatting>
  <conditionalFormatting sqref="AT19">
    <cfRule type="expression" dxfId="735" priority="69" stopIfTrue="1">
      <formula>AT19=1</formula>
    </cfRule>
    <cfRule type="expression" dxfId="734" priority="70" stopIfTrue="1">
      <formula>AT19=2</formula>
    </cfRule>
  </conditionalFormatting>
  <conditionalFormatting sqref="AT11">
    <cfRule type="expression" dxfId="733" priority="66" stopIfTrue="1">
      <formula>$AT$9=1</formula>
    </cfRule>
    <cfRule type="expression" dxfId="732" priority="67" stopIfTrue="1">
      <formula>$AT$9=2</formula>
    </cfRule>
    <cfRule type="expression" dxfId="731" priority="68" stopIfTrue="1">
      <formula>$AT$9=3</formula>
    </cfRule>
  </conditionalFormatting>
  <conditionalFormatting sqref="AT11">
    <cfRule type="expression" dxfId="730" priority="63" stopIfTrue="1">
      <formula>$AT$17=1</formula>
    </cfRule>
    <cfRule type="expression" dxfId="729" priority="64" stopIfTrue="1">
      <formula>$AT$17=2</formula>
    </cfRule>
    <cfRule type="expression" dxfId="728" priority="65" stopIfTrue="1">
      <formula>$AT$17=3</formula>
    </cfRule>
  </conditionalFormatting>
  <conditionalFormatting sqref="AT11">
    <cfRule type="expression" dxfId="727" priority="60" stopIfTrue="1">
      <formula>$AU$9=1</formula>
    </cfRule>
    <cfRule type="expression" dxfId="726" priority="61" stopIfTrue="1">
      <formula>$AU$9=2</formula>
    </cfRule>
    <cfRule type="expression" dxfId="725" priority="62" stopIfTrue="1">
      <formula>$AU$9=3</formula>
    </cfRule>
  </conditionalFormatting>
  <conditionalFormatting sqref="AT11">
    <cfRule type="expression" dxfId="724" priority="57" stopIfTrue="1">
      <formula>$AU$17=1</formula>
    </cfRule>
    <cfRule type="expression" dxfId="723" priority="58" stopIfTrue="1">
      <formula>$AU$17=2</formula>
    </cfRule>
    <cfRule type="expression" dxfId="722" priority="59" stopIfTrue="1">
      <formula>$AU$17=3</formula>
    </cfRule>
  </conditionalFormatting>
  <conditionalFormatting sqref="AT11 AT13 AT17 AT19 AT15">
    <cfRule type="expression" dxfId="721" priority="55" stopIfTrue="1">
      <formula>AT11=1</formula>
    </cfRule>
    <cfRule type="expression" dxfId="720" priority="56" stopIfTrue="1">
      <formula>AT11=2</formula>
    </cfRule>
  </conditionalFormatting>
  <conditionalFormatting sqref="AT15">
    <cfRule type="expression" dxfId="719" priority="52" stopIfTrue="1">
      <formula>$AT$13=1</formula>
    </cfRule>
    <cfRule type="expression" dxfId="718" priority="53" stopIfTrue="1">
      <formula>$AT$13=2</formula>
    </cfRule>
    <cfRule type="expression" dxfId="717" priority="54" stopIfTrue="1">
      <formula>$AT$13=3</formula>
    </cfRule>
  </conditionalFormatting>
  <conditionalFormatting sqref="AT15">
    <cfRule type="expression" dxfId="716" priority="49" stopIfTrue="1">
      <formula>$AU$13=1</formula>
    </cfRule>
    <cfRule type="expression" dxfId="715" priority="50" stopIfTrue="1">
      <formula>$AU$13=2</formula>
    </cfRule>
    <cfRule type="expression" dxfId="714" priority="51" stopIfTrue="1">
      <formula>$AU$13=3</formula>
    </cfRule>
  </conditionalFormatting>
  <conditionalFormatting sqref="AT15">
    <cfRule type="expression" dxfId="713" priority="46" stopIfTrue="1">
      <formula>$AT$9=1</formula>
    </cfRule>
    <cfRule type="expression" dxfId="712" priority="47" stopIfTrue="1">
      <formula>$AT$9=2</formula>
    </cfRule>
    <cfRule type="expression" dxfId="711" priority="48" stopIfTrue="1">
      <formula>$AT$9=3</formula>
    </cfRule>
  </conditionalFormatting>
  <conditionalFormatting sqref="AT15">
    <cfRule type="expression" dxfId="710" priority="43" stopIfTrue="1">
      <formula>$AT$17=1</formula>
    </cfRule>
    <cfRule type="expression" dxfId="709" priority="44" stopIfTrue="1">
      <formula>$AT$17=2</formula>
    </cfRule>
    <cfRule type="expression" dxfId="708" priority="45" stopIfTrue="1">
      <formula>$AT$17=3</formula>
    </cfRule>
  </conditionalFormatting>
  <conditionalFormatting sqref="AT15">
    <cfRule type="expression" dxfId="707" priority="40" stopIfTrue="1">
      <formula>$AU$9=1</formula>
    </cfRule>
    <cfRule type="expression" dxfId="706" priority="41" stopIfTrue="1">
      <formula>$AU$9=2</formula>
    </cfRule>
    <cfRule type="expression" dxfId="705" priority="42" stopIfTrue="1">
      <formula>$AU$9=3</formula>
    </cfRule>
  </conditionalFormatting>
  <conditionalFormatting sqref="AT15">
    <cfRule type="expression" dxfId="704" priority="37" stopIfTrue="1">
      <formula>$AU$17=1</formula>
    </cfRule>
    <cfRule type="expression" dxfId="703" priority="38" stopIfTrue="1">
      <formula>$AU$17=2</formula>
    </cfRule>
    <cfRule type="expression" dxfId="702" priority="39" stopIfTrue="1">
      <formula>$AU$17=3</formula>
    </cfRule>
  </conditionalFormatting>
  <conditionalFormatting sqref="AT15">
    <cfRule type="expression" dxfId="701" priority="35" stopIfTrue="1">
      <formula>AT15=1</formula>
    </cfRule>
    <cfRule type="expression" dxfId="700" priority="36" stopIfTrue="1">
      <formula>AT15=2</formula>
    </cfRule>
  </conditionalFormatting>
  <conditionalFormatting sqref="AB19:AC20">
    <cfRule type="expression" dxfId="699" priority="33" stopIfTrue="1">
      <formula>Y19=AB19</formula>
    </cfRule>
    <cfRule type="expression" dxfId="698" priority="34" stopIfTrue="1">
      <formula>Y19&lt;AB19</formula>
    </cfRule>
  </conditionalFormatting>
  <conditionalFormatting sqref="C9:E14 C17:E20">
    <cfRule type="expression" dxfId="697" priority="30" stopIfTrue="1">
      <formula>AT9=1</formula>
    </cfRule>
    <cfRule type="expression" dxfId="696" priority="31" stopIfTrue="1">
      <formula>AT9=2</formula>
    </cfRule>
    <cfRule type="expression" dxfId="695" priority="32" stopIfTrue="1">
      <formula>AT9=3</formula>
    </cfRule>
  </conditionalFormatting>
  <conditionalFormatting sqref="F9:G14 F17:G20">
    <cfRule type="expression" dxfId="694" priority="27" stopIfTrue="1">
      <formula>#REF!=1</formula>
    </cfRule>
    <cfRule type="expression" dxfId="693" priority="28" stopIfTrue="1">
      <formula>#REF!=2</formula>
    </cfRule>
    <cfRule type="expression" dxfId="692" priority="29" stopIfTrue="1">
      <formula>#REF!=3</formula>
    </cfRule>
  </conditionalFormatting>
  <conditionalFormatting sqref="C17:E18">
    <cfRule type="expression" dxfId="691" priority="24" stopIfTrue="1">
      <formula>AT17=1</formula>
    </cfRule>
    <cfRule type="expression" dxfId="690" priority="25" stopIfTrue="1">
      <formula>AT17=2</formula>
    </cfRule>
    <cfRule type="expression" dxfId="689" priority="26" stopIfTrue="1">
      <formula>AT17=3</formula>
    </cfRule>
  </conditionalFormatting>
  <conditionalFormatting sqref="O76:Q79">
    <cfRule type="expression" dxfId="688" priority="22" stopIfTrue="1">
      <formula>O76&gt;S76</formula>
    </cfRule>
    <cfRule type="expression" dxfId="687" priority="23" stopIfTrue="1">
      <formula>O76=S76</formula>
    </cfRule>
  </conditionalFormatting>
  <conditionalFormatting sqref="S76:U79">
    <cfRule type="expression" dxfId="686" priority="20" stopIfTrue="1">
      <formula>S76&gt;O76</formula>
    </cfRule>
    <cfRule type="expression" dxfId="685" priority="21" stopIfTrue="1">
      <formula>S76=O76</formula>
    </cfRule>
  </conditionalFormatting>
  <conditionalFormatting sqref="O80:Q81">
    <cfRule type="expression" dxfId="684" priority="18" stopIfTrue="1">
      <formula>O80&gt;S80</formula>
    </cfRule>
    <cfRule type="expression" dxfId="683" priority="19" stopIfTrue="1">
      <formula>O80=S80</formula>
    </cfRule>
  </conditionalFormatting>
  <conditionalFormatting sqref="S80:U81">
    <cfRule type="expression" dxfId="682" priority="16" stopIfTrue="1">
      <formula>S80&gt;O80</formula>
    </cfRule>
    <cfRule type="expression" dxfId="681" priority="17" stopIfTrue="1">
      <formula>S80=O80</formula>
    </cfRule>
  </conditionalFormatting>
  <conditionalFormatting sqref="F15:G16">
    <cfRule type="expression" dxfId="680" priority="1" stopIfTrue="1">
      <formula>#REF!=1</formula>
    </cfRule>
    <cfRule type="expression" dxfId="679" priority="2" stopIfTrue="1">
      <formula>#REF!=2</formula>
    </cfRule>
    <cfRule type="expression" dxfId="678" priority="3" stopIfTrue="1">
      <formula>#REF!=3</formula>
    </cfRule>
  </conditionalFormatting>
  <conditionalFormatting sqref="C15:E16">
    <cfRule type="expression" dxfId="677" priority="13" stopIfTrue="1">
      <formula>AT15=1</formula>
    </cfRule>
    <cfRule type="expression" dxfId="676" priority="14" stopIfTrue="1">
      <formula>AT15=2</formula>
    </cfRule>
    <cfRule type="expression" dxfId="675" priority="15" stopIfTrue="1">
      <formula>AT15=3</formula>
    </cfRule>
  </conditionalFormatting>
  <conditionalFormatting sqref="F15:G16">
    <cfRule type="expression" dxfId="674" priority="10" stopIfTrue="1">
      <formula>#REF!=1</formula>
    </cfRule>
    <cfRule type="expression" dxfId="673" priority="11" stopIfTrue="1">
      <formula>#REF!=2</formula>
    </cfRule>
    <cfRule type="expression" dxfId="672" priority="12" stopIfTrue="1">
      <formula>#REF!=3</formula>
    </cfRule>
  </conditionalFormatting>
  <conditionalFormatting sqref="F15:G16">
    <cfRule type="expression" dxfId="671" priority="7" stopIfTrue="1">
      <formula>#REF!=1</formula>
    </cfRule>
    <cfRule type="expression" dxfId="670" priority="8" stopIfTrue="1">
      <formula>#REF!=2</formula>
    </cfRule>
    <cfRule type="expression" dxfId="669" priority="9" stopIfTrue="1">
      <formula>#REF!=3</formula>
    </cfRule>
  </conditionalFormatting>
  <conditionalFormatting sqref="C15:E16">
    <cfRule type="expression" dxfId="668" priority="4" stopIfTrue="1">
      <formula>AT15=1</formula>
    </cfRule>
    <cfRule type="expression" dxfId="667" priority="5" stopIfTrue="1">
      <formula>AT15=2</formula>
    </cfRule>
    <cfRule type="expression" dxfId="666" priority="6" stopIfTrue="1">
      <formula>AT15=3</formula>
    </cfRule>
  </conditionalFormatting>
  <pageMargins left="0.51181102362204722" right="0.51181102362204722" top="0.55118110236220474" bottom="0.55118110236220474" header="0.31496062992125984" footer="0.31496062992125984"/>
  <pageSetup paperSize="9" scale="83" orientation="portrait" horizontalDpi="4294967293" verticalDpi="4294967293" r:id="rId1"/>
  <colBreaks count="1" manualBreakCount="1">
    <brk id="4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96"/>
  <sheetViews>
    <sheetView view="pageBreakPreview" zoomScaleNormal="100" zoomScaleSheetLayoutView="100" workbookViewId="0">
      <selection activeCell="H28" sqref="H28:Q29"/>
    </sheetView>
  </sheetViews>
  <sheetFormatPr defaultColWidth="1.875" defaultRowHeight="13.5"/>
  <cols>
    <col min="1" max="1" width="1" style="1" customWidth="1"/>
    <col min="2" max="37" width="1.875" style="1" customWidth="1"/>
    <col min="38" max="40" width="2" style="1" customWidth="1"/>
    <col min="41" max="45" width="2.375" style="1" customWidth="1"/>
    <col min="46" max="47" width="2.125" style="1" customWidth="1"/>
    <col min="48" max="48" width="0.75" style="1" customWidth="1"/>
    <col min="49" max="49" width="1.875" style="1"/>
    <col min="50" max="51" width="4.125" style="1" customWidth="1"/>
    <col min="52" max="52" width="8.625" style="1" bestFit="1" customWidth="1"/>
    <col min="53" max="53" width="1.875" style="1"/>
    <col min="54" max="54" width="3.375" style="1" bestFit="1" customWidth="1"/>
    <col min="55" max="55" width="5.25" style="1" bestFit="1" customWidth="1"/>
    <col min="56" max="56" width="9" style="1" bestFit="1" customWidth="1"/>
    <col min="57" max="57" width="8.375" style="1" bestFit="1" customWidth="1"/>
    <col min="58" max="58" width="8.375" style="1" customWidth="1"/>
    <col min="59" max="16384" width="1.875" style="1"/>
  </cols>
  <sheetData>
    <row r="1" spans="2:58" ht="12" customHeight="1" thickBot="1"/>
    <row r="2" spans="2:58" ht="12.75" customHeight="1" thickBot="1">
      <c r="K2" s="379" t="s">
        <v>102</v>
      </c>
      <c r="L2" s="380"/>
      <c r="M2" s="381"/>
      <c r="N2" s="148" t="s">
        <v>0</v>
      </c>
      <c r="O2" s="149"/>
      <c r="P2" s="81"/>
      <c r="Q2" s="151" t="s">
        <v>105</v>
      </c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2" t="s">
        <v>2</v>
      </c>
      <c r="AC2" s="153"/>
      <c r="AD2" s="153"/>
      <c r="AE2" s="153"/>
      <c r="AF2" s="3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</row>
    <row r="3" spans="2:58" ht="12.75" customHeight="1" thickBot="1">
      <c r="K3" s="382"/>
      <c r="L3" s="383"/>
      <c r="M3" s="384"/>
      <c r="N3" s="150"/>
      <c r="O3" s="149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2"/>
      <c r="AC3" s="153"/>
      <c r="AD3" s="153"/>
      <c r="AE3" s="153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</row>
    <row r="4" spans="2:58" ht="12.75" customHeight="1">
      <c r="B4" s="184" t="s">
        <v>66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87"/>
      <c r="AL4" s="87"/>
      <c r="AM4" s="87"/>
      <c r="AN4" s="87"/>
      <c r="AO4" s="87"/>
      <c r="AP4" s="87"/>
      <c r="AQ4" s="87"/>
      <c r="AR4" s="87"/>
      <c r="AS4" s="87"/>
    </row>
    <row r="5" spans="2:58" ht="12.75" customHeight="1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87"/>
      <c r="AL5" s="87"/>
      <c r="AM5" s="87"/>
      <c r="AN5" s="87"/>
      <c r="AO5" s="87"/>
      <c r="AP5" s="87"/>
      <c r="AQ5" s="87"/>
      <c r="AR5" s="87"/>
      <c r="AS5" s="87"/>
      <c r="AX5" s="1" t="s">
        <v>3</v>
      </c>
    </row>
    <row r="6" spans="2:58" ht="9" customHeight="1">
      <c r="B6" s="155" t="str">
        <f>IF(ISBLANK(K2),"",K2)</f>
        <v>Ｃ</v>
      </c>
      <c r="C6" s="156"/>
      <c r="D6" s="156"/>
      <c r="E6" s="161" t="s">
        <v>0</v>
      </c>
      <c r="F6" s="161"/>
      <c r="G6" s="162"/>
      <c r="H6" s="416" t="str">
        <f>C9</f>
        <v>中居キッカーズ</v>
      </c>
      <c r="I6" s="417"/>
      <c r="J6" s="417"/>
      <c r="K6" s="417"/>
      <c r="L6" s="418"/>
      <c r="M6" s="167" t="str">
        <f>C11</f>
        <v>西ＦＣ（Ａ）</v>
      </c>
      <c r="N6" s="176"/>
      <c r="O6" s="176"/>
      <c r="P6" s="176"/>
      <c r="Q6" s="177"/>
      <c r="R6" s="416" t="str">
        <f>C13</f>
        <v>片岡小サッカー部</v>
      </c>
      <c r="S6" s="405"/>
      <c r="T6" s="405"/>
      <c r="U6" s="405"/>
      <c r="V6" s="406"/>
      <c r="W6" s="167" t="str">
        <f>C15</f>
        <v>ＦＣ里見</v>
      </c>
      <c r="X6" s="176"/>
      <c r="Y6" s="176"/>
      <c r="Z6" s="176"/>
      <c r="AA6" s="177"/>
      <c r="AB6" s="167" t="str">
        <f>C17</f>
        <v>北スポーツ</v>
      </c>
      <c r="AC6" s="176"/>
      <c r="AD6" s="176"/>
      <c r="AE6" s="176"/>
      <c r="AF6" s="177"/>
      <c r="AG6" s="167" t="str">
        <f>C19</f>
        <v>箕郷ＦＣ</v>
      </c>
      <c r="AH6" s="176"/>
      <c r="AI6" s="176"/>
      <c r="AJ6" s="176"/>
      <c r="AK6" s="177"/>
      <c r="AL6" s="199" t="s">
        <v>4</v>
      </c>
      <c r="AM6" s="200"/>
      <c r="AN6" s="199" t="s">
        <v>5</v>
      </c>
      <c r="AO6" s="200"/>
      <c r="AP6" s="199" t="s">
        <v>6</v>
      </c>
      <c r="AQ6" s="200"/>
      <c r="AR6" s="204" t="s">
        <v>7</v>
      </c>
      <c r="AS6" s="205"/>
      <c r="AT6" s="199" t="s">
        <v>8</v>
      </c>
      <c r="AU6" s="200"/>
      <c r="AV6" s="210"/>
      <c r="AX6" s="186" t="s">
        <v>9</v>
      </c>
      <c r="AY6" s="186" t="s">
        <v>10</v>
      </c>
      <c r="AZ6" s="186" t="s">
        <v>8</v>
      </c>
      <c r="BD6" s="189"/>
    </row>
    <row r="7" spans="2:58" ht="9" customHeight="1">
      <c r="B7" s="157"/>
      <c r="C7" s="158"/>
      <c r="D7" s="158"/>
      <c r="E7" s="163"/>
      <c r="F7" s="163"/>
      <c r="G7" s="164"/>
      <c r="H7" s="419"/>
      <c r="I7" s="420"/>
      <c r="J7" s="420"/>
      <c r="K7" s="420"/>
      <c r="L7" s="421"/>
      <c r="M7" s="178"/>
      <c r="N7" s="179"/>
      <c r="O7" s="179"/>
      <c r="P7" s="179"/>
      <c r="Q7" s="180"/>
      <c r="R7" s="214"/>
      <c r="S7" s="215"/>
      <c r="T7" s="215"/>
      <c r="U7" s="215"/>
      <c r="V7" s="425"/>
      <c r="W7" s="178"/>
      <c r="X7" s="179"/>
      <c r="Y7" s="179"/>
      <c r="Z7" s="179"/>
      <c r="AA7" s="180"/>
      <c r="AB7" s="178"/>
      <c r="AC7" s="179"/>
      <c r="AD7" s="179"/>
      <c r="AE7" s="179"/>
      <c r="AF7" s="180"/>
      <c r="AG7" s="178"/>
      <c r="AH7" s="179"/>
      <c r="AI7" s="179"/>
      <c r="AJ7" s="179"/>
      <c r="AK7" s="180"/>
      <c r="AL7" s="201"/>
      <c r="AM7" s="202"/>
      <c r="AN7" s="201"/>
      <c r="AO7" s="202"/>
      <c r="AP7" s="201"/>
      <c r="AQ7" s="202"/>
      <c r="AR7" s="206"/>
      <c r="AS7" s="207"/>
      <c r="AT7" s="201"/>
      <c r="AU7" s="202"/>
      <c r="AV7" s="210"/>
      <c r="AX7" s="187"/>
      <c r="AY7" s="187"/>
      <c r="AZ7" s="187"/>
      <c r="BD7" s="189"/>
    </row>
    <row r="8" spans="2:58" ht="9" customHeight="1">
      <c r="B8" s="159"/>
      <c r="C8" s="160"/>
      <c r="D8" s="160"/>
      <c r="E8" s="165"/>
      <c r="F8" s="165"/>
      <c r="G8" s="166"/>
      <c r="H8" s="422"/>
      <c r="I8" s="423"/>
      <c r="J8" s="423"/>
      <c r="K8" s="423"/>
      <c r="L8" s="424"/>
      <c r="M8" s="181"/>
      <c r="N8" s="182"/>
      <c r="O8" s="182"/>
      <c r="P8" s="182"/>
      <c r="Q8" s="183"/>
      <c r="R8" s="217"/>
      <c r="S8" s="218"/>
      <c r="T8" s="218"/>
      <c r="U8" s="218"/>
      <c r="V8" s="219"/>
      <c r="W8" s="181"/>
      <c r="X8" s="182"/>
      <c r="Y8" s="182"/>
      <c r="Z8" s="182"/>
      <c r="AA8" s="183"/>
      <c r="AB8" s="181"/>
      <c r="AC8" s="182"/>
      <c r="AD8" s="182"/>
      <c r="AE8" s="182"/>
      <c r="AF8" s="183"/>
      <c r="AG8" s="181"/>
      <c r="AH8" s="182"/>
      <c r="AI8" s="182"/>
      <c r="AJ8" s="182"/>
      <c r="AK8" s="183"/>
      <c r="AL8" s="191"/>
      <c r="AM8" s="203"/>
      <c r="AN8" s="191"/>
      <c r="AO8" s="203"/>
      <c r="AP8" s="191"/>
      <c r="AQ8" s="203"/>
      <c r="AR8" s="208"/>
      <c r="AS8" s="209"/>
      <c r="AT8" s="191"/>
      <c r="AU8" s="203"/>
      <c r="AV8" s="210"/>
      <c r="AX8" s="188"/>
      <c r="AY8" s="188"/>
      <c r="AZ8" s="188"/>
      <c r="BD8" s="190"/>
    </row>
    <row r="9" spans="2:58" ht="10.5" customHeight="1" thickBot="1">
      <c r="B9" s="191">
        <v>1</v>
      </c>
      <c r="C9" s="426" t="s">
        <v>84</v>
      </c>
      <c r="D9" s="426"/>
      <c r="E9" s="426"/>
      <c r="F9" s="426"/>
      <c r="G9" s="427"/>
      <c r="H9" s="193"/>
      <c r="I9" s="194"/>
      <c r="J9" s="194"/>
      <c r="K9" s="194"/>
      <c r="L9" s="195"/>
      <c r="M9" s="113">
        <v>2</v>
      </c>
      <c r="N9" s="114"/>
      <c r="O9" s="107" t="s">
        <v>137</v>
      </c>
      <c r="P9" s="114">
        <v>0</v>
      </c>
      <c r="Q9" s="117"/>
      <c r="R9" s="113">
        <v>0</v>
      </c>
      <c r="S9" s="114"/>
      <c r="T9" s="107" t="s">
        <v>138</v>
      </c>
      <c r="U9" s="114">
        <v>0</v>
      </c>
      <c r="V9" s="117"/>
      <c r="W9" s="113">
        <v>4</v>
      </c>
      <c r="X9" s="114"/>
      <c r="Y9" s="107" t="s">
        <v>139</v>
      </c>
      <c r="Z9" s="114">
        <v>1</v>
      </c>
      <c r="AA9" s="117"/>
      <c r="AB9" s="113">
        <v>12</v>
      </c>
      <c r="AC9" s="114"/>
      <c r="AD9" s="107" t="s">
        <v>131</v>
      </c>
      <c r="AE9" s="114">
        <v>0</v>
      </c>
      <c r="AF9" s="117"/>
      <c r="AG9" s="113">
        <v>1</v>
      </c>
      <c r="AH9" s="114"/>
      <c r="AI9" s="107" t="s">
        <v>153</v>
      </c>
      <c r="AJ9" s="114">
        <v>1</v>
      </c>
      <c r="AK9" s="117"/>
      <c r="AL9" s="224">
        <v>11</v>
      </c>
      <c r="AM9" s="225"/>
      <c r="AN9" s="224">
        <f>SUM(M9,R9,W9,AB9,AG9)</f>
        <v>19</v>
      </c>
      <c r="AO9" s="225"/>
      <c r="AP9" s="228">
        <f>SUM(P9,U9,Z9,AE9,AJ9)</f>
        <v>2</v>
      </c>
      <c r="AQ9" s="229"/>
      <c r="AR9" s="224">
        <f>SUM(AN9-AP9)</f>
        <v>17</v>
      </c>
      <c r="AS9" s="225"/>
      <c r="AT9" s="230">
        <v>2</v>
      </c>
      <c r="AU9" s="230"/>
      <c r="AV9" s="222">
        <f>IF(ISBLANK(O46),"",AL9*10000+AR9*100+AN9)</f>
        <v>111719</v>
      </c>
      <c r="AX9" s="223">
        <f>COUNTIF(H9:AK10,"○")</f>
        <v>3</v>
      </c>
      <c r="AY9" s="223">
        <f>COUNTIF(H9:AK10,"△")</f>
        <v>2</v>
      </c>
      <c r="AZ9" s="223">
        <f>SUM(AL9*10000+AR9*100+AN9)</f>
        <v>111719</v>
      </c>
      <c r="BC9" s="220"/>
      <c r="BD9" s="220"/>
      <c r="BE9" s="220"/>
      <c r="BF9" s="220"/>
    </row>
    <row r="10" spans="2:58" ht="10.5" customHeight="1">
      <c r="B10" s="110"/>
      <c r="C10" s="428"/>
      <c r="D10" s="428"/>
      <c r="E10" s="428"/>
      <c r="F10" s="428"/>
      <c r="G10" s="429"/>
      <c r="H10" s="196"/>
      <c r="I10" s="197"/>
      <c r="J10" s="197"/>
      <c r="K10" s="197"/>
      <c r="L10" s="198"/>
      <c r="M10" s="115"/>
      <c r="N10" s="116"/>
      <c r="O10" s="8"/>
      <c r="P10" s="116"/>
      <c r="Q10" s="118"/>
      <c r="R10" s="115"/>
      <c r="S10" s="116"/>
      <c r="T10" s="8"/>
      <c r="U10" s="116"/>
      <c r="V10" s="118"/>
      <c r="W10" s="115"/>
      <c r="X10" s="116"/>
      <c r="Y10" s="8"/>
      <c r="Z10" s="116"/>
      <c r="AA10" s="118"/>
      <c r="AB10" s="115"/>
      <c r="AC10" s="116"/>
      <c r="AD10" s="8"/>
      <c r="AE10" s="116"/>
      <c r="AF10" s="118"/>
      <c r="AG10" s="115"/>
      <c r="AH10" s="116"/>
      <c r="AI10" s="8"/>
      <c r="AJ10" s="116"/>
      <c r="AK10" s="118"/>
      <c r="AL10" s="226"/>
      <c r="AM10" s="227"/>
      <c r="AN10" s="226"/>
      <c r="AO10" s="227"/>
      <c r="AP10" s="226"/>
      <c r="AQ10" s="227"/>
      <c r="AR10" s="226"/>
      <c r="AS10" s="227"/>
      <c r="AT10" s="230"/>
      <c r="AU10" s="230"/>
      <c r="AV10" s="222"/>
      <c r="AX10" s="223"/>
      <c r="AY10" s="223"/>
      <c r="AZ10" s="223"/>
      <c r="BC10" s="220"/>
      <c r="BD10" s="220"/>
      <c r="BE10" s="220"/>
      <c r="BF10" s="220"/>
    </row>
    <row r="11" spans="2:58" ht="10.5" customHeight="1" thickBot="1">
      <c r="B11" s="110">
        <v>2</v>
      </c>
      <c r="C11" s="111" t="s">
        <v>85</v>
      </c>
      <c r="D11" s="111"/>
      <c r="E11" s="111"/>
      <c r="F11" s="111"/>
      <c r="G11" s="111"/>
      <c r="H11" s="113">
        <v>0</v>
      </c>
      <c r="I11" s="114"/>
      <c r="J11" s="7" t="s">
        <v>134</v>
      </c>
      <c r="K11" s="114">
        <v>2</v>
      </c>
      <c r="L11" s="117"/>
      <c r="M11" s="193"/>
      <c r="N11" s="194"/>
      <c r="O11" s="221"/>
      <c r="P11" s="194"/>
      <c r="Q11" s="195"/>
      <c r="R11" s="113">
        <v>0</v>
      </c>
      <c r="S11" s="114"/>
      <c r="T11" s="7" t="s">
        <v>130</v>
      </c>
      <c r="U11" s="114">
        <v>4</v>
      </c>
      <c r="V11" s="117"/>
      <c r="W11" s="113">
        <v>3</v>
      </c>
      <c r="X11" s="114"/>
      <c r="Y11" s="107" t="s">
        <v>131</v>
      </c>
      <c r="Z11" s="114">
        <v>1</v>
      </c>
      <c r="AA11" s="117"/>
      <c r="AB11" s="113">
        <v>14</v>
      </c>
      <c r="AC11" s="114"/>
      <c r="AD11" s="107" t="s">
        <v>131</v>
      </c>
      <c r="AE11" s="114">
        <v>0</v>
      </c>
      <c r="AF11" s="117"/>
      <c r="AG11" s="113">
        <v>7</v>
      </c>
      <c r="AH11" s="114"/>
      <c r="AI11" s="107" t="s">
        <v>139</v>
      </c>
      <c r="AJ11" s="114">
        <v>2</v>
      </c>
      <c r="AK11" s="117"/>
      <c r="AL11" s="224">
        <v>9</v>
      </c>
      <c r="AM11" s="225"/>
      <c r="AN11" s="224">
        <f>SUM(H11,R11,W11,AB11,AG11)</f>
        <v>24</v>
      </c>
      <c r="AO11" s="225"/>
      <c r="AP11" s="224">
        <f>SUM(K11,U11,Z11,AE11,AJ11)</f>
        <v>9</v>
      </c>
      <c r="AQ11" s="225"/>
      <c r="AR11" s="224">
        <f>SUM(AN11-AP11)</f>
        <v>15</v>
      </c>
      <c r="AS11" s="225"/>
      <c r="AT11" s="230">
        <v>3</v>
      </c>
      <c r="AU11" s="230"/>
      <c r="AV11" s="222">
        <f>IF(ISBLANK(S46),"",AL11*10000+AR11*100+AN11)</f>
        <v>91524</v>
      </c>
      <c r="AX11" s="223">
        <f>COUNTIF(H11:AK12,"○")</f>
        <v>3</v>
      </c>
      <c r="AY11" s="223">
        <f>COUNTIF(H11:AK12,"△")</f>
        <v>0</v>
      </c>
      <c r="AZ11" s="223">
        <f>SUM(AL11*10000+AR11*100+AN11)</f>
        <v>91524</v>
      </c>
      <c r="BC11" s="220"/>
      <c r="BD11" s="220"/>
      <c r="BE11" s="220"/>
      <c r="BF11" s="4"/>
    </row>
    <row r="12" spans="2:58" ht="10.5" customHeight="1">
      <c r="B12" s="110"/>
      <c r="C12" s="112"/>
      <c r="D12" s="112"/>
      <c r="E12" s="112"/>
      <c r="F12" s="112"/>
      <c r="G12" s="112"/>
      <c r="H12" s="115"/>
      <c r="I12" s="116"/>
      <c r="J12" s="86"/>
      <c r="K12" s="116"/>
      <c r="L12" s="118"/>
      <c r="M12" s="196"/>
      <c r="N12" s="197"/>
      <c r="O12" s="197"/>
      <c r="P12" s="197"/>
      <c r="Q12" s="198"/>
      <c r="R12" s="115"/>
      <c r="S12" s="116"/>
      <c r="T12" s="8"/>
      <c r="U12" s="116"/>
      <c r="V12" s="118"/>
      <c r="W12" s="115"/>
      <c r="X12" s="116"/>
      <c r="Y12" s="8"/>
      <c r="Z12" s="116"/>
      <c r="AA12" s="118"/>
      <c r="AB12" s="115"/>
      <c r="AC12" s="116"/>
      <c r="AD12" s="8"/>
      <c r="AE12" s="116"/>
      <c r="AF12" s="118"/>
      <c r="AG12" s="115"/>
      <c r="AH12" s="116"/>
      <c r="AI12" s="8"/>
      <c r="AJ12" s="116"/>
      <c r="AK12" s="118"/>
      <c r="AL12" s="226"/>
      <c r="AM12" s="227"/>
      <c r="AN12" s="226"/>
      <c r="AO12" s="227"/>
      <c r="AP12" s="226"/>
      <c r="AQ12" s="227"/>
      <c r="AR12" s="226"/>
      <c r="AS12" s="227"/>
      <c r="AT12" s="230"/>
      <c r="AU12" s="230"/>
      <c r="AV12" s="222"/>
      <c r="AX12" s="223"/>
      <c r="AY12" s="223"/>
      <c r="AZ12" s="223"/>
      <c r="BC12" s="220"/>
      <c r="BD12" s="220"/>
      <c r="BE12" s="220"/>
      <c r="BF12" s="4"/>
    </row>
    <row r="13" spans="2:58" ht="10.5" customHeight="1" thickBot="1">
      <c r="B13" s="110">
        <v>3</v>
      </c>
      <c r="C13" s="426" t="s">
        <v>87</v>
      </c>
      <c r="D13" s="426"/>
      <c r="E13" s="426"/>
      <c r="F13" s="426"/>
      <c r="G13" s="427"/>
      <c r="H13" s="113">
        <v>0</v>
      </c>
      <c r="I13" s="114"/>
      <c r="J13" s="107" t="s">
        <v>138</v>
      </c>
      <c r="K13" s="114">
        <v>0</v>
      </c>
      <c r="L13" s="117"/>
      <c r="M13" s="113">
        <v>4</v>
      </c>
      <c r="N13" s="114"/>
      <c r="O13" s="107" t="s">
        <v>127</v>
      </c>
      <c r="P13" s="114">
        <v>0</v>
      </c>
      <c r="Q13" s="117"/>
      <c r="R13" s="193"/>
      <c r="S13" s="194"/>
      <c r="T13" s="194"/>
      <c r="U13" s="194"/>
      <c r="V13" s="195"/>
      <c r="W13" s="113">
        <v>8</v>
      </c>
      <c r="X13" s="114"/>
      <c r="Y13" s="107" t="s">
        <v>131</v>
      </c>
      <c r="Z13" s="114">
        <v>1</v>
      </c>
      <c r="AA13" s="117"/>
      <c r="AB13" s="113">
        <v>6</v>
      </c>
      <c r="AC13" s="114"/>
      <c r="AD13" s="107" t="s">
        <v>131</v>
      </c>
      <c r="AE13" s="114">
        <v>2</v>
      </c>
      <c r="AF13" s="117"/>
      <c r="AG13" s="113">
        <v>6</v>
      </c>
      <c r="AH13" s="114"/>
      <c r="AI13" s="107" t="s">
        <v>131</v>
      </c>
      <c r="AJ13" s="114">
        <v>1</v>
      </c>
      <c r="AK13" s="117"/>
      <c r="AL13" s="224">
        <v>13</v>
      </c>
      <c r="AM13" s="225"/>
      <c r="AN13" s="224">
        <f>SUM(H13,M13,W13,AB13,AG13)</f>
        <v>24</v>
      </c>
      <c r="AO13" s="225"/>
      <c r="AP13" s="224">
        <f>SUM(K13,P13,Z13,AE13,AJ13)</f>
        <v>4</v>
      </c>
      <c r="AQ13" s="225"/>
      <c r="AR13" s="224">
        <f>SUM(AN13-AP13)</f>
        <v>20</v>
      </c>
      <c r="AS13" s="225"/>
      <c r="AT13" s="230">
        <v>1</v>
      </c>
      <c r="AU13" s="230"/>
      <c r="AV13" s="222">
        <f>IF(ISBLANK(O48),"",AL13*10000+AR13*100+AN13)</f>
        <v>132024</v>
      </c>
      <c r="AX13" s="223">
        <f>COUNTIF(H13:AK14,"○")</f>
        <v>4</v>
      </c>
      <c r="AY13" s="223">
        <f>COUNTIF(H13:AK14,"△")</f>
        <v>1</v>
      </c>
      <c r="AZ13" s="223">
        <f>SUM(AL13*10000+AR13*100+AN13)</f>
        <v>132024</v>
      </c>
      <c r="BC13" s="220"/>
      <c r="BD13" s="220"/>
      <c r="BE13" s="220"/>
      <c r="BF13" s="4"/>
    </row>
    <row r="14" spans="2:58" ht="10.5" customHeight="1">
      <c r="B14" s="110"/>
      <c r="C14" s="428"/>
      <c r="D14" s="428"/>
      <c r="E14" s="428"/>
      <c r="F14" s="428"/>
      <c r="G14" s="429"/>
      <c r="H14" s="115"/>
      <c r="I14" s="116"/>
      <c r="J14" s="86"/>
      <c r="K14" s="116"/>
      <c r="L14" s="118"/>
      <c r="M14" s="115"/>
      <c r="N14" s="116"/>
      <c r="O14" s="86"/>
      <c r="P14" s="116"/>
      <c r="Q14" s="118"/>
      <c r="R14" s="196"/>
      <c r="S14" s="197"/>
      <c r="T14" s="197"/>
      <c r="U14" s="197"/>
      <c r="V14" s="198"/>
      <c r="W14" s="115"/>
      <c r="X14" s="116"/>
      <c r="Y14" s="8"/>
      <c r="Z14" s="116"/>
      <c r="AA14" s="118"/>
      <c r="AB14" s="115"/>
      <c r="AC14" s="116"/>
      <c r="AD14" s="8"/>
      <c r="AE14" s="116"/>
      <c r="AF14" s="118"/>
      <c r="AG14" s="115"/>
      <c r="AH14" s="116"/>
      <c r="AI14" s="8"/>
      <c r="AJ14" s="116"/>
      <c r="AK14" s="118"/>
      <c r="AL14" s="226"/>
      <c r="AM14" s="227"/>
      <c r="AN14" s="226"/>
      <c r="AO14" s="227"/>
      <c r="AP14" s="226"/>
      <c r="AQ14" s="227"/>
      <c r="AR14" s="226"/>
      <c r="AS14" s="227"/>
      <c r="AT14" s="230"/>
      <c r="AU14" s="230"/>
      <c r="AV14" s="222"/>
      <c r="AX14" s="223"/>
      <c r="AY14" s="223"/>
      <c r="AZ14" s="223"/>
      <c r="BC14" s="220"/>
      <c r="BD14" s="220"/>
      <c r="BE14" s="220"/>
      <c r="BF14" s="4"/>
    </row>
    <row r="15" spans="2:58" ht="10.5" customHeight="1" thickBot="1">
      <c r="B15" s="110">
        <v>4</v>
      </c>
      <c r="C15" s="111" t="s">
        <v>88</v>
      </c>
      <c r="D15" s="111"/>
      <c r="E15" s="111"/>
      <c r="F15" s="111"/>
      <c r="G15" s="111"/>
      <c r="H15" s="113">
        <v>1</v>
      </c>
      <c r="I15" s="114"/>
      <c r="J15" s="7" t="s">
        <v>136</v>
      </c>
      <c r="K15" s="114">
        <v>4</v>
      </c>
      <c r="L15" s="117"/>
      <c r="M15" s="113">
        <v>1</v>
      </c>
      <c r="N15" s="114"/>
      <c r="O15" s="7" t="s">
        <v>140</v>
      </c>
      <c r="P15" s="114">
        <v>3</v>
      </c>
      <c r="Q15" s="117"/>
      <c r="R15" s="113">
        <v>1</v>
      </c>
      <c r="S15" s="114"/>
      <c r="T15" s="7" t="s">
        <v>141</v>
      </c>
      <c r="U15" s="114">
        <v>8</v>
      </c>
      <c r="V15" s="117"/>
      <c r="W15" s="193"/>
      <c r="X15" s="194"/>
      <c r="Y15" s="194"/>
      <c r="Z15" s="194"/>
      <c r="AA15" s="195"/>
      <c r="AB15" s="113">
        <v>4</v>
      </c>
      <c r="AC15" s="114"/>
      <c r="AD15" s="107" t="s">
        <v>127</v>
      </c>
      <c r="AE15" s="114">
        <v>1</v>
      </c>
      <c r="AF15" s="117"/>
      <c r="AG15" s="113">
        <v>2</v>
      </c>
      <c r="AH15" s="114"/>
      <c r="AI15" s="107" t="s">
        <v>131</v>
      </c>
      <c r="AJ15" s="114">
        <v>1</v>
      </c>
      <c r="AK15" s="117"/>
      <c r="AL15" s="224">
        <v>6</v>
      </c>
      <c r="AM15" s="225"/>
      <c r="AN15" s="224">
        <f t="shared" ref="AN15" si="0">SUM(H15,M15,R15,AB15,AG15)</f>
        <v>9</v>
      </c>
      <c r="AO15" s="225"/>
      <c r="AP15" s="224">
        <f>SUM(K15,P15,U15,AE15,AJ15)</f>
        <v>17</v>
      </c>
      <c r="AQ15" s="225"/>
      <c r="AR15" s="224">
        <f>SUM(AN15-AP15)</f>
        <v>-8</v>
      </c>
      <c r="AS15" s="225"/>
      <c r="AT15" s="230">
        <v>4</v>
      </c>
      <c r="AU15" s="230"/>
      <c r="AV15" s="222">
        <f>IF(ISBLANK(S48),"",AL15*10000+AR15*100+AN15)</f>
        <v>59209</v>
      </c>
      <c r="AX15" s="223">
        <f>COUNTIF(H15:AK16,"○")</f>
        <v>2</v>
      </c>
      <c r="AY15" s="223">
        <f>COUNTIF(H15:AK16,"△")</f>
        <v>0</v>
      </c>
      <c r="AZ15" s="223">
        <f>SUM(AL15*10000+AR15*100+AN15)</f>
        <v>59209</v>
      </c>
      <c r="BC15" s="220"/>
      <c r="BD15" s="220"/>
      <c r="BE15" s="220"/>
      <c r="BF15" s="4"/>
    </row>
    <row r="16" spans="2:58" ht="10.5" customHeight="1">
      <c r="B16" s="110"/>
      <c r="C16" s="112"/>
      <c r="D16" s="112"/>
      <c r="E16" s="112"/>
      <c r="F16" s="112"/>
      <c r="G16" s="112"/>
      <c r="H16" s="115"/>
      <c r="I16" s="116"/>
      <c r="J16" s="86"/>
      <c r="K16" s="116"/>
      <c r="L16" s="118"/>
      <c r="M16" s="115"/>
      <c r="N16" s="116"/>
      <c r="O16" s="86"/>
      <c r="P16" s="116"/>
      <c r="Q16" s="118"/>
      <c r="R16" s="115"/>
      <c r="S16" s="116"/>
      <c r="T16" s="86"/>
      <c r="U16" s="116"/>
      <c r="V16" s="118"/>
      <c r="W16" s="196"/>
      <c r="X16" s="197"/>
      <c r="Y16" s="197"/>
      <c r="Z16" s="197"/>
      <c r="AA16" s="198"/>
      <c r="AB16" s="115"/>
      <c r="AC16" s="116"/>
      <c r="AD16" s="8"/>
      <c r="AE16" s="116"/>
      <c r="AF16" s="118"/>
      <c r="AG16" s="115"/>
      <c r="AH16" s="116"/>
      <c r="AI16" s="8"/>
      <c r="AJ16" s="116"/>
      <c r="AK16" s="118"/>
      <c r="AL16" s="226"/>
      <c r="AM16" s="227"/>
      <c r="AN16" s="226"/>
      <c r="AO16" s="227"/>
      <c r="AP16" s="226"/>
      <c r="AQ16" s="227"/>
      <c r="AR16" s="226"/>
      <c r="AS16" s="227"/>
      <c r="AT16" s="230"/>
      <c r="AU16" s="230"/>
      <c r="AV16" s="222"/>
      <c r="AX16" s="223"/>
      <c r="AY16" s="223"/>
      <c r="AZ16" s="223"/>
      <c r="BC16" s="220"/>
      <c r="BD16" s="220"/>
      <c r="BE16" s="220"/>
      <c r="BF16" s="4"/>
    </row>
    <row r="17" spans="2:58" ht="10.5" customHeight="1" thickBot="1">
      <c r="B17" s="110">
        <v>5</v>
      </c>
      <c r="C17" s="111" t="s">
        <v>89</v>
      </c>
      <c r="D17" s="111"/>
      <c r="E17" s="111"/>
      <c r="F17" s="111"/>
      <c r="G17" s="111"/>
      <c r="H17" s="113">
        <v>0</v>
      </c>
      <c r="I17" s="114"/>
      <c r="J17" s="7" t="s">
        <v>136</v>
      </c>
      <c r="K17" s="114">
        <v>12</v>
      </c>
      <c r="L17" s="117"/>
      <c r="M17" s="113">
        <v>0</v>
      </c>
      <c r="N17" s="114"/>
      <c r="O17" s="7" t="s">
        <v>136</v>
      </c>
      <c r="P17" s="114">
        <v>14</v>
      </c>
      <c r="Q17" s="117"/>
      <c r="R17" s="113">
        <v>2</v>
      </c>
      <c r="S17" s="114"/>
      <c r="T17" s="7" t="s">
        <v>136</v>
      </c>
      <c r="U17" s="114">
        <v>6</v>
      </c>
      <c r="V17" s="117"/>
      <c r="W17" s="113">
        <v>1</v>
      </c>
      <c r="X17" s="114"/>
      <c r="Y17" s="7" t="s">
        <v>130</v>
      </c>
      <c r="Z17" s="114">
        <v>4</v>
      </c>
      <c r="AA17" s="117"/>
      <c r="AB17" s="193"/>
      <c r="AC17" s="194"/>
      <c r="AD17" s="194"/>
      <c r="AE17" s="194"/>
      <c r="AF17" s="195"/>
      <c r="AG17" s="113">
        <v>1</v>
      </c>
      <c r="AH17" s="114"/>
      <c r="AI17" s="7" t="s">
        <v>141</v>
      </c>
      <c r="AJ17" s="114">
        <v>6</v>
      </c>
      <c r="AK17" s="117"/>
      <c r="AL17" s="224">
        <v>0</v>
      </c>
      <c r="AM17" s="225"/>
      <c r="AN17" s="224">
        <f>SUM(H17,M17,R17,W17,AG17)</f>
        <v>4</v>
      </c>
      <c r="AO17" s="225"/>
      <c r="AP17" s="224">
        <f>SUM(K17,P17,U17,Z17,AJ17)</f>
        <v>42</v>
      </c>
      <c r="AQ17" s="225"/>
      <c r="AR17" s="224">
        <f>SUM(AN17-AP17)</f>
        <v>-38</v>
      </c>
      <c r="AS17" s="225"/>
      <c r="AT17" s="230">
        <v>6</v>
      </c>
      <c r="AU17" s="230"/>
      <c r="AV17" s="222">
        <f>IF(ISBLANK(O50),"",AL17*10000+AR17*100+AN17)</f>
        <v>-3796</v>
      </c>
      <c r="AX17" s="223">
        <f>COUNTIF(H17:AK18,"○")</f>
        <v>0</v>
      </c>
      <c r="AY17" s="223">
        <f>COUNTIF(H17:AK18,"△")</f>
        <v>0</v>
      </c>
      <c r="AZ17" s="223">
        <f>SUM(AL17*10000+AR17*100+AN17)</f>
        <v>-3796</v>
      </c>
      <c r="BC17" s="220"/>
      <c r="BD17" s="220"/>
      <c r="BE17" s="220"/>
      <c r="BF17" s="4"/>
    </row>
    <row r="18" spans="2:58" ht="10.5" customHeight="1">
      <c r="B18" s="110"/>
      <c r="C18" s="112"/>
      <c r="D18" s="112"/>
      <c r="E18" s="112"/>
      <c r="F18" s="112"/>
      <c r="G18" s="112"/>
      <c r="H18" s="115"/>
      <c r="I18" s="116"/>
      <c r="J18" s="86"/>
      <c r="K18" s="116"/>
      <c r="L18" s="118"/>
      <c r="M18" s="115"/>
      <c r="N18" s="116"/>
      <c r="O18" s="86"/>
      <c r="P18" s="116"/>
      <c r="Q18" s="118"/>
      <c r="R18" s="115"/>
      <c r="S18" s="116"/>
      <c r="T18" s="86"/>
      <c r="U18" s="116"/>
      <c r="V18" s="118"/>
      <c r="W18" s="115"/>
      <c r="X18" s="116"/>
      <c r="Y18" s="86"/>
      <c r="Z18" s="116"/>
      <c r="AA18" s="118"/>
      <c r="AB18" s="196"/>
      <c r="AC18" s="197"/>
      <c r="AD18" s="197"/>
      <c r="AE18" s="197"/>
      <c r="AF18" s="198"/>
      <c r="AG18" s="115"/>
      <c r="AH18" s="116"/>
      <c r="AI18" s="8"/>
      <c r="AJ18" s="116"/>
      <c r="AK18" s="118"/>
      <c r="AL18" s="226"/>
      <c r="AM18" s="227"/>
      <c r="AN18" s="226"/>
      <c r="AO18" s="227"/>
      <c r="AP18" s="226"/>
      <c r="AQ18" s="227"/>
      <c r="AR18" s="226"/>
      <c r="AS18" s="227"/>
      <c r="AT18" s="230"/>
      <c r="AU18" s="230"/>
      <c r="AV18" s="222"/>
      <c r="AX18" s="223"/>
      <c r="AY18" s="223"/>
      <c r="AZ18" s="223"/>
      <c r="BC18" s="220"/>
      <c r="BD18" s="220"/>
      <c r="BE18" s="220"/>
      <c r="BF18" s="4"/>
    </row>
    <row r="19" spans="2:58" ht="10.5" customHeight="1" thickBot="1">
      <c r="B19" s="110">
        <v>6</v>
      </c>
      <c r="C19" s="111" t="s">
        <v>90</v>
      </c>
      <c r="D19" s="111"/>
      <c r="E19" s="111"/>
      <c r="F19" s="111"/>
      <c r="G19" s="111"/>
      <c r="H19" s="113">
        <v>1</v>
      </c>
      <c r="I19" s="114"/>
      <c r="J19" s="107" t="s">
        <v>128</v>
      </c>
      <c r="K19" s="114">
        <v>1</v>
      </c>
      <c r="L19" s="117"/>
      <c r="M19" s="113">
        <v>2</v>
      </c>
      <c r="N19" s="114"/>
      <c r="O19" s="7" t="s">
        <v>136</v>
      </c>
      <c r="P19" s="114">
        <v>7</v>
      </c>
      <c r="Q19" s="117"/>
      <c r="R19" s="113">
        <v>1</v>
      </c>
      <c r="S19" s="114"/>
      <c r="T19" s="7" t="s">
        <v>136</v>
      </c>
      <c r="U19" s="114">
        <v>6</v>
      </c>
      <c r="V19" s="117"/>
      <c r="W19" s="113">
        <v>1</v>
      </c>
      <c r="X19" s="114"/>
      <c r="Y19" s="7" t="s">
        <v>141</v>
      </c>
      <c r="Z19" s="114">
        <v>2</v>
      </c>
      <c r="AA19" s="117"/>
      <c r="AB19" s="113">
        <v>6</v>
      </c>
      <c r="AC19" s="114"/>
      <c r="AD19" s="107" t="s">
        <v>131</v>
      </c>
      <c r="AE19" s="231">
        <v>1</v>
      </c>
      <c r="AF19" s="232"/>
      <c r="AG19" s="193"/>
      <c r="AH19" s="194"/>
      <c r="AI19" s="194"/>
      <c r="AJ19" s="194"/>
      <c r="AK19" s="195"/>
      <c r="AL19" s="224">
        <v>4</v>
      </c>
      <c r="AM19" s="225"/>
      <c r="AN19" s="224">
        <f>SUM(H19,M19,R19,W19,AB19)</f>
        <v>11</v>
      </c>
      <c r="AO19" s="225"/>
      <c r="AP19" s="224">
        <f>SUM(K19,P19,U19,Z19,AE19)</f>
        <v>17</v>
      </c>
      <c r="AQ19" s="225"/>
      <c r="AR19" s="224">
        <f>SUM(AN19-AP19)</f>
        <v>-6</v>
      </c>
      <c r="AS19" s="225"/>
      <c r="AT19" s="230">
        <v>5</v>
      </c>
      <c r="AU19" s="230"/>
      <c r="AV19" s="222">
        <f>IF(ISBLANK(S50),"",AL19*10000+AR19*100+AN19)</f>
        <v>39411</v>
      </c>
      <c r="AX19" s="223">
        <f>COUNTIF(H19:AK20,"○")</f>
        <v>1</v>
      </c>
      <c r="AY19" s="223">
        <f>COUNTIF(H19:AK20,"△")</f>
        <v>1</v>
      </c>
      <c r="AZ19" s="223">
        <f>SUM(AL19*10000+AR19*100+AN19)</f>
        <v>39411</v>
      </c>
      <c r="BC19" s="220"/>
      <c r="BD19" s="220"/>
      <c r="BE19" s="220"/>
      <c r="BF19" s="4"/>
    </row>
    <row r="20" spans="2:58" ht="10.5" customHeight="1">
      <c r="B20" s="110"/>
      <c r="C20" s="112"/>
      <c r="D20" s="112"/>
      <c r="E20" s="112"/>
      <c r="F20" s="112"/>
      <c r="G20" s="112"/>
      <c r="H20" s="115"/>
      <c r="I20" s="116"/>
      <c r="J20" s="86"/>
      <c r="K20" s="116"/>
      <c r="L20" s="118"/>
      <c r="M20" s="115"/>
      <c r="N20" s="116"/>
      <c r="O20" s="86"/>
      <c r="P20" s="116"/>
      <c r="Q20" s="118"/>
      <c r="R20" s="115"/>
      <c r="S20" s="116"/>
      <c r="T20" s="86"/>
      <c r="U20" s="116"/>
      <c r="V20" s="118"/>
      <c r="W20" s="115"/>
      <c r="X20" s="116"/>
      <c r="Y20" s="86"/>
      <c r="Z20" s="116"/>
      <c r="AA20" s="118"/>
      <c r="AB20" s="115"/>
      <c r="AC20" s="116"/>
      <c r="AD20" s="86"/>
      <c r="AE20" s="233"/>
      <c r="AF20" s="234"/>
      <c r="AG20" s="196"/>
      <c r="AH20" s="197"/>
      <c r="AI20" s="197"/>
      <c r="AJ20" s="197"/>
      <c r="AK20" s="198"/>
      <c r="AL20" s="226"/>
      <c r="AM20" s="227"/>
      <c r="AN20" s="226"/>
      <c r="AO20" s="227"/>
      <c r="AP20" s="226"/>
      <c r="AQ20" s="227"/>
      <c r="AR20" s="226"/>
      <c r="AS20" s="227"/>
      <c r="AT20" s="230"/>
      <c r="AU20" s="230"/>
      <c r="AV20" s="222"/>
      <c r="AX20" s="223"/>
      <c r="AY20" s="223"/>
      <c r="AZ20" s="223"/>
      <c r="BC20" s="220"/>
      <c r="BD20" s="220"/>
      <c r="BE20" s="220"/>
      <c r="BF20" s="4"/>
    </row>
    <row r="21" spans="2:58" ht="15.75" customHeight="1">
      <c r="B21" s="87"/>
      <c r="C21" s="5"/>
      <c r="D21" s="5"/>
      <c r="E21" s="5"/>
      <c r="F21" s="5"/>
      <c r="G21" s="5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87"/>
      <c r="AM21" s="87"/>
      <c r="AN21" s="87"/>
      <c r="AO21" s="87"/>
      <c r="AP21" s="87"/>
      <c r="AQ21" s="87"/>
      <c r="AR21" s="87"/>
      <c r="AS21" s="87"/>
      <c r="AT21" s="87"/>
      <c r="AU21" s="87"/>
    </row>
    <row r="22" spans="2:58" ht="10.5" customHeight="1">
      <c r="B22" s="285" t="str">
        <f>IF(ISBLANK(K2),"",K2)</f>
        <v>Ｃ</v>
      </c>
      <c r="C22" s="286"/>
      <c r="D22" s="287"/>
      <c r="E22" s="235" t="s">
        <v>22</v>
      </c>
      <c r="F22" s="236"/>
      <c r="G22" s="236"/>
      <c r="H22" s="294" t="s">
        <v>166</v>
      </c>
      <c r="I22" s="295"/>
      <c r="J22" s="295"/>
      <c r="K22" s="295"/>
      <c r="L22" s="295"/>
      <c r="M22" s="295"/>
      <c r="N22" s="295"/>
      <c r="O22" s="295"/>
      <c r="P22" s="295"/>
      <c r="Q22" s="295"/>
      <c r="R22" s="296" t="s">
        <v>23</v>
      </c>
      <c r="S22" s="296"/>
      <c r="T22" s="296"/>
      <c r="U22" s="256">
        <v>13</v>
      </c>
      <c r="V22" s="256"/>
      <c r="W22" s="256"/>
      <c r="X22" s="296" t="s">
        <v>24</v>
      </c>
      <c r="Y22" s="296"/>
      <c r="Z22" s="296"/>
      <c r="AA22" s="256">
        <v>24</v>
      </c>
      <c r="AB22" s="256"/>
      <c r="AC22" s="256"/>
      <c r="AD22" s="296" t="s">
        <v>6</v>
      </c>
      <c r="AE22" s="296"/>
      <c r="AF22" s="296"/>
      <c r="AG22" s="256">
        <v>4</v>
      </c>
      <c r="AH22" s="256"/>
      <c r="AI22" s="256"/>
      <c r="AJ22" s="235" t="s">
        <v>25</v>
      </c>
      <c r="AK22" s="236"/>
      <c r="AL22" s="237"/>
      <c r="AM22" s="258">
        <v>20</v>
      </c>
      <c r="AN22" s="259"/>
      <c r="AO22" s="260"/>
      <c r="BC22" s="79"/>
      <c r="BD22" s="79"/>
      <c r="BE22" s="79"/>
    </row>
    <row r="23" spans="2:58" ht="10.5" customHeight="1">
      <c r="B23" s="288"/>
      <c r="C23" s="289"/>
      <c r="D23" s="290"/>
      <c r="E23" s="238"/>
      <c r="F23" s="239"/>
      <c r="G23" s="239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6"/>
      <c r="S23" s="296"/>
      <c r="T23" s="296"/>
      <c r="U23" s="256"/>
      <c r="V23" s="256"/>
      <c r="W23" s="256"/>
      <c r="X23" s="296"/>
      <c r="Y23" s="296"/>
      <c r="Z23" s="296"/>
      <c r="AA23" s="256"/>
      <c r="AB23" s="256"/>
      <c r="AC23" s="256"/>
      <c r="AD23" s="296"/>
      <c r="AE23" s="296"/>
      <c r="AF23" s="296"/>
      <c r="AG23" s="256"/>
      <c r="AH23" s="256"/>
      <c r="AI23" s="256"/>
      <c r="AJ23" s="238"/>
      <c r="AK23" s="239"/>
      <c r="AL23" s="240"/>
      <c r="AM23" s="261"/>
      <c r="AN23" s="262"/>
      <c r="AO23" s="263"/>
      <c r="BC23" s="79"/>
      <c r="BD23" s="79"/>
      <c r="BE23" s="79"/>
    </row>
    <row r="24" spans="2:58" ht="10.5" customHeight="1">
      <c r="B24" s="288"/>
      <c r="C24" s="289"/>
      <c r="D24" s="290"/>
      <c r="E24" s="241" t="s">
        <v>26</v>
      </c>
      <c r="F24" s="242"/>
      <c r="G24" s="242"/>
      <c r="H24" s="274" t="s">
        <v>167</v>
      </c>
      <c r="I24" s="275"/>
      <c r="J24" s="275"/>
      <c r="K24" s="275"/>
      <c r="L24" s="275"/>
      <c r="M24" s="275"/>
      <c r="N24" s="275"/>
      <c r="O24" s="275"/>
      <c r="P24" s="275"/>
      <c r="Q24" s="275"/>
      <c r="R24" s="276" t="s">
        <v>23</v>
      </c>
      <c r="S24" s="276"/>
      <c r="T24" s="276"/>
      <c r="U24" s="256">
        <v>11</v>
      </c>
      <c r="V24" s="256"/>
      <c r="W24" s="256"/>
      <c r="X24" s="276" t="s">
        <v>24</v>
      </c>
      <c r="Y24" s="276"/>
      <c r="Z24" s="276"/>
      <c r="AA24" s="256">
        <v>19</v>
      </c>
      <c r="AB24" s="256"/>
      <c r="AC24" s="256"/>
      <c r="AD24" s="276" t="s">
        <v>6</v>
      </c>
      <c r="AE24" s="276"/>
      <c r="AF24" s="276"/>
      <c r="AG24" s="256">
        <v>2</v>
      </c>
      <c r="AH24" s="256"/>
      <c r="AI24" s="256"/>
      <c r="AJ24" s="241" t="s">
        <v>25</v>
      </c>
      <c r="AK24" s="242"/>
      <c r="AL24" s="243"/>
      <c r="AM24" s="258">
        <v>17</v>
      </c>
      <c r="AN24" s="259"/>
      <c r="AO24" s="260"/>
      <c r="BC24" s="79"/>
      <c r="BD24" s="79"/>
      <c r="BE24" s="79"/>
    </row>
    <row r="25" spans="2:58" ht="10.5" customHeight="1">
      <c r="B25" s="281" t="s">
        <v>0</v>
      </c>
      <c r="C25" s="163"/>
      <c r="D25" s="164"/>
      <c r="E25" s="244"/>
      <c r="F25" s="245"/>
      <c r="G25" s="24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6"/>
      <c r="S25" s="276"/>
      <c r="T25" s="276"/>
      <c r="U25" s="256"/>
      <c r="V25" s="256"/>
      <c r="W25" s="256"/>
      <c r="X25" s="276"/>
      <c r="Y25" s="276"/>
      <c r="Z25" s="276"/>
      <c r="AA25" s="256"/>
      <c r="AB25" s="256"/>
      <c r="AC25" s="256"/>
      <c r="AD25" s="276"/>
      <c r="AE25" s="276"/>
      <c r="AF25" s="276"/>
      <c r="AG25" s="256"/>
      <c r="AH25" s="256"/>
      <c r="AI25" s="256"/>
      <c r="AJ25" s="244"/>
      <c r="AK25" s="245"/>
      <c r="AL25" s="246"/>
      <c r="AM25" s="261"/>
      <c r="AN25" s="262"/>
      <c r="AO25" s="263"/>
      <c r="AX25" s="190"/>
      <c r="AY25" s="190"/>
      <c r="AZ25" s="190"/>
      <c r="BA25" s="4"/>
      <c r="BB25" s="4"/>
      <c r="BC25" s="190"/>
      <c r="BD25" s="190"/>
      <c r="BE25" s="190"/>
      <c r="BF25" s="190"/>
    </row>
    <row r="26" spans="2:58" ht="10.5" customHeight="1">
      <c r="B26" s="281"/>
      <c r="C26" s="163"/>
      <c r="D26" s="164"/>
      <c r="E26" s="247" t="s">
        <v>27</v>
      </c>
      <c r="F26" s="248"/>
      <c r="G26" s="248"/>
      <c r="H26" s="391" t="s">
        <v>168</v>
      </c>
      <c r="I26" s="392"/>
      <c r="J26" s="392"/>
      <c r="K26" s="392"/>
      <c r="L26" s="392"/>
      <c r="M26" s="392"/>
      <c r="N26" s="392"/>
      <c r="O26" s="392"/>
      <c r="P26" s="392"/>
      <c r="Q26" s="392"/>
      <c r="R26" s="254" t="s">
        <v>23</v>
      </c>
      <c r="S26" s="254"/>
      <c r="T26" s="254"/>
      <c r="U26" s="256">
        <v>9</v>
      </c>
      <c r="V26" s="256"/>
      <c r="W26" s="256"/>
      <c r="X26" s="254" t="s">
        <v>24</v>
      </c>
      <c r="Y26" s="254"/>
      <c r="Z26" s="254"/>
      <c r="AA26" s="256">
        <v>24</v>
      </c>
      <c r="AB26" s="256"/>
      <c r="AC26" s="256"/>
      <c r="AD26" s="254" t="s">
        <v>6</v>
      </c>
      <c r="AE26" s="254"/>
      <c r="AF26" s="254"/>
      <c r="AG26" s="256">
        <v>9</v>
      </c>
      <c r="AH26" s="256"/>
      <c r="AI26" s="256"/>
      <c r="AJ26" s="247" t="s">
        <v>25</v>
      </c>
      <c r="AK26" s="248"/>
      <c r="AL26" s="270"/>
      <c r="AM26" s="385">
        <v>15</v>
      </c>
      <c r="AN26" s="386"/>
      <c r="AO26" s="387"/>
      <c r="AP26" s="83"/>
      <c r="AQ26" s="83"/>
      <c r="AR26" s="83"/>
      <c r="AS26" s="83"/>
      <c r="AT26" s="83"/>
      <c r="AU26" s="83"/>
      <c r="AX26" s="190"/>
      <c r="AY26" s="190"/>
      <c r="AZ26" s="190"/>
      <c r="BA26" s="4"/>
      <c r="BB26" s="4"/>
      <c r="BC26" s="190"/>
      <c r="BD26" s="190"/>
      <c r="BE26" s="190"/>
      <c r="BF26" s="190"/>
    </row>
    <row r="27" spans="2:58" ht="10.5" customHeight="1">
      <c r="B27" s="281"/>
      <c r="C27" s="163"/>
      <c r="D27" s="164"/>
      <c r="E27" s="249"/>
      <c r="F27" s="250"/>
      <c r="G27" s="250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255"/>
      <c r="S27" s="255"/>
      <c r="T27" s="255"/>
      <c r="U27" s="257"/>
      <c r="V27" s="257"/>
      <c r="W27" s="257"/>
      <c r="X27" s="255"/>
      <c r="Y27" s="255"/>
      <c r="Z27" s="255"/>
      <c r="AA27" s="257"/>
      <c r="AB27" s="257"/>
      <c r="AC27" s="257"/>
      <c r="AD27" s="255"/>
      <c r="AE27" s="255"/>
      <c r="AF27" s="255"/>
      <c r="AG27" s="257"/>
      <c r="AH27" s="257"/>
      <c r="AI27" s="257"/>
      <c r="AJ27" s="271"/>
      <c r="AK27" s="272"/>
      <c r="AL27" s="273"/>
      <c r="AM27" s="388"/>
      <c r="AN27" s="389"/>
      <c r="AO27" s="390"/>
      <c r="AP27" s="83"/>
      <c r="AQ27" s="83"/>
      <c r="AR27" s="83"/>
      <c r="AS27" s="83"/>
      <c r="AT27" s="83"/>
      <c r="AU27" s="83"/>
      <c r="AX27" s="190"/>
      <c r="AY27" s="190"/>
      <c r="AZ27" s="190"/>
      <c r="BA27" s="4"/>
      <c r="BB27" s="4"/>
      <c r="BC27" s="190"/>
      <c r="BD27" s="190"/>
      <c r="BE27" s="190"/>
      <c r="BF27" s="190"/>
    </row>
    <row r="28" spans="2:58" ht="10.5" customHeight="1">
      <c r="B28" s="84"/>
      <c r="C28" s="85"/>
      <c r="D28" s="85"/>
      <c r="E28" s="119" t="s">
        <v>47</v>
      </c>
      <c r="F28" s="120"/>
      <c r="G28" s="121"/>
      <c r="H28" s="394" t="s">
        <v>169</v>
      </c>
      <c r="I28" s="395"/>
      <c r="J28" s="395"/>
      <c r="K28" s="395"/>
      <c r="L28" s="395"/>
      <c r="M28" s="395"/>
      <c r="N28" s="395"/>
      <c r="O28" s="395"/>
      <c r="P28" s="395"/>
      <c r="Q28" s="396"/>
      <c r="R28" s="119" t="s">
        <v>23</v>
      </c>
      <c r="S28" s="120"/>
      <c r="T28" s="121"/>
      <c r="U28" s="131">
        <v>6</v>
      </c>
      <c r="V28" s="132"/>
      <c r="W28" s="133"/>
      <c r="X28" s="119" t="s">
        <v>24</v>
      </c>
      <c r="Y28" s="120"/>
      <c r="Z28" s="121"/>
      <c r="AA28" s="131">
        <v>9</v>
      </c>
      <c r="AB28" s="132"/>
      <c r="AC28" s="133"/>
      <c r="AD28" s="119" t="s">
        <v>6</v>
      </c>
      <c r="AE28" s="120"/>
      <c r="AF28" s="121"/>
      <c r="AG28" s="131">
        <v>17</v>
      </c>
      <c r="AH28" s="132"/>
      <c r="AI28" s="133"/>
      <c r="AJ28" s="119" t="s">
        <v>25</v>
      </c>
      <c r="AK28" s="120"/>
      <c r="AL28" s="121"/>
      <c r="AM28" s="385">
        <v>-8</v>
      </c>
      <c r="AN28" s="386"/>
      <c r="AO28" s="387"/>
      <c r="AP28" s="357" t="s">
        <v>154</v>
      </c>
      <c r="AQ28" s="358"/>
      <c r="AR28" s="358"/>
      <c r="AS28" s="358"/>
      <c r="AT28" s="358"/>
      <c r="AU28" s="359"/>
      <c r="AX28" s="79"/>
      <c r="AY28" s="79"/>
      <c r="AZ28" s="79"/>
      <c r="BA28" s="4"/>
      <c r="BB28" s="4"/>
      <c r="BC28" s="79"/>
      <c r="BD28" s="79"/>
      <c r="BE28" s="79"/>
      <c r="BF28" s="79"/>
    </row>
    <row r="29" spans="2:58" ht="10.5" customHeight="1">
      <c r="B29" s="90"/>
      <c r="C29" s="91"/>
      <c r="D29" s="91"/>
      <c r="E29" s="122"/>
      <c r="F29" s="123"/>
      <c r="G29" s="124"/>
      <c r="H29" s="397"/>
      <c r="I29" s="398"/>
      <c r="J29" s="398"/>
      <c r="K29" s="398"/>
      <c r="L29" s="398"/>
      <c r="M29" s="398"/>
      <c r="N29" s="398"/>
      <c r="O29" s="398"/>
      <c r="P29" s="398"/>
      <c r="Q29" s="399"/>
      <c r="R29" s="122"/>
      <c r="S29" s="123"/>
      <c r="T29" s="124"/>
      <c r="U29" s="134"/>
      <c r="V29" s="135"/>
      <c r="W29" s="136"/>
      <c r="X29" s="122"/>
      <c r="Y29" s="123"/>
      <c r="Z29" s="124"/>
      <c r="AA29" s="283"/>
      <c r="AB29" s="135"/>
      <c r="AC29" s="136"/>
      <c r="AD29" s="122"/>
      <c r="AE29" s="123"/>
      <c r="AF29" s="124"/>
      <c r="AG29" s="134"/>
      <c r="AH29" s="135"/>
      <c r="AI29" s="136"/>
      <c r="AJ29" s="291"/>
      <c r="AK29" s="292"/>
      <c r="AL29" s="293"/>
      <c r="AM29" s="388"/>
      <c r="AN29" s="389"/>
      <c r="AO29" s="390"/>
      <c r="AP29" s="360"/>
      <c r="AQ29" s="361"/>
      <c r="AR29" s="361"/>
      <c r="AS29" s="361"/>
      <c r="AT29" s="361"/>
      <c r="AU29" s="362"/>
      <c r="AX29" s="79"/>
      <c r="AY29" s="79"/>
      <c r="AZ29" s="79"/>
      <c r="BA29" s="4"/>
      <c r="BB29" s="4"/>
      <c r="BC29" s="79"/>
      <c r="BD29" s="79"/>
      <c r="BE29" s="79"/>
      <c r="BF29" s="79"/>
    </row>
    <row r="30" spans="2:58" ht="7.5" customHeight="1">
      <c r="B30" s="306"/>
      <c r="C30" s="306"/>
      <c r="D30" s="306"/>
      <c r="E30" s="306"/>
      <c r="F30" s="306"/>
      <c r="G30" s="306"/>
      <c r="H30" s="308"/>
      <c r="I30" s="309"/>
      <c r="J30" s="89"/>
      <c r="K30" s="277"/>
      <c r="L30" s="278"/>
      <c r="M30" s="277"/>
      <c r="N30" s="278"/>
      <c r="O30" s="89"/>
      <c r="P30" s="277"/>
      <c r="Q30" s="278"/>
      <c r="R30" s="277"/>
      <c r="S30" s="278"/>
      <c r="T30" s="89"/>
      <c r="U30" s="277"/>
      <c r="V30" s="278"/>
      <c r="W30" s="277"/>
      <c r="X30" s="278"/>
      <c r="Y30" s="89"/>
      <c r="Z30" s="277"/>
      <c r="AA30" s="278"/>
      <c r="AB30" s="277"/>
      <c r="AC30" s="278"/>
      <c r="AD30" s="89"/>
      <c r="AE30" s="277"/>
      <c r="AF30" s="278"/>
      <c r="AG30" s="277"/>
      <c r="AH30" s="278"/>
      <c r="AI30" s="89"/>
      <c r="AJ30" s="277"/>
      <c r="AK30" s="278"/>
      <c r="AL30" s="80"/>
      <c r="AM30" s="80"/>
      <c r="AN30" s="80"/>
      <c r="AO30" s="12"/>
      <c r="AQ30" s="12"/>
      <c r="AR30" s="12"/>
      <c r="AS30" s="12"/>
      <c r="AT30" s="12"/>
      <c r="AU30" s="12"/>
      <c r="AV30" s="12"/>
      <c r="AX30" s="297"/>
      <c r="AY30" s="297"/>
      <c r="AZ30" s="297"/>
      <c r="BA30" s="4"/>
      <c r="BB30" s="4"/>
      <c r="BC30" s="282"/>
      <c r="BD30" s="282"/>
      <c r="BE30" s="297"/>
      <c r="BF30" s="4"/>
    </row>
    <row r="31" spans="2:58" ht="7.5" customHeight="1">
      <c r="B31" s="307"/>
      <c r="C31" s="307"/>
      <c r="D31" s="307"/>
      <c r="E31" s="307"/>
      <c r="F31" s="307"/>
      <c r="G31" s="307"/>
      <c r="H31" s="310"/>
      <c r="I31" s="311"/>
      <c r="J31" s="10"/>
      <c r="K31" s="279"/>
      <c r="L31" s="280"/>
      <c r="M31" s="279"/>
      <c r="N31" s="280"/>
      <c r="O31" s="10"/>
      <c r="P31" s="279"/>
      <c r="Q31" s="280"/>
      <c r="R31" s="279"/>
      <c r="S31" s="280"/>
      <c r="T31" s="10"/>
      <c r="U31" s="279"/>
      <c r="V31" s="280"/>
      <c r="W31" s="279"/>
      <c r="X31" s="280"/>
      <c r="Y31" s="10"/>
      <c r="Z31" s="279"/>
      <c r="AA31" s="280"/>
      <c r="AB31" s="279"/>
      <c r="AC31" s="280"/>
      <c r="AD31" s="10"/>
      <c r="AE31" s="279"/>
      <c r="AF31" s="280"/>
      <c r="AG31" s="279"/>
      <c r="AH31" s="280"/>
      <c r="AI31" s="10"/>
      <c r="AJ31" s="279"/>
      <c r="AK31" s="280"/>
      <c r="AL31" s="80"/>
      <c r="AM31" s="80"/>
      <c r="AN31" s="80"/>
      <c r="AO31" s="12"/>
      <c r="AP31" s="12"/>
      <c r="AQ31" s="12"/>
      <c r="AR31" s="12"/>
      <c r="AS31" s="12"/>
      <c r="AT31" s="12"/>
      <c r="AU31" s="12"/>
      <c r="AV31" s="12"/>
      <c r="AX31" s="297"/>
      <c r="AY31" s="297"/>
      <c r="AZ31" s="297"/>
      <c r="BA31" s="4"/>
      <c r="BB31" s="4"/>
      <c r="BC31" s="282"/>
      <c r="BD31" s="282"/>
      <c r="BE31" s="297"/>
      <c r="BF31" s="4"/>
    </row>
    <row r="32" spans="2:58" ht="7.5" customHeight="1">
      <c r="B32" s="298" t="s">
        <v>11</v>
      </c>
      <c r="C32" s="298"/>
      <c r="D32" s="298"/>
      <c r="E32" s="299"/>
      <c r="F32" s="300"/>
      <c r="G32" s="300"/>
      <c r="H32" s="301" t="s">
        <v>63</v>
      </c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X32" s="4"/>
      <c r="AY32" s="4"/>
      <c r="AZ32" s="4"/>
      <c r="BA32" s="4"/>
      <c r="BB32" s="4"/>
      <c r="BC32" s="302"/>
      <c r="BD32" s="302"/>
      <c r="BE32" s="302"/>
      <c r="BF32" s="302"/>
    </row>
    <row r="33" spans="2:58" ht="7.5" customHeight="1">
      <c r="B33" s="298"/>
      <c r="C33" s="298"/>
      <c r="D33" s="298"/>
      <c r="E33" s="300"/>
      <c r="F33" s="300"/>
      <c r="G33" s="300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X33" s="4"/>
      <c r="AY33" s="4"/>
      <c r="AZ33" s="4"/>
      <c r="BA33" s="4"/>
      <c r="BB33" s="4"/>
      <c r="BC33" s="302"/>
      <c r="BD33" s="302"/>
      <c r="BE33" s="302"/>
      <c r="BF33" s="302"/>
    </row>
    <row r="34" spans="2:58" ht="7.5" customHeight="1">
      <c r="B34" s="298"/>
      <c r="C34" s="298"/>
      <c r="D34" s="298"/>
      <c r="E34" s="300"/>
      <c r="F34" s="300"/>
      <c r="G34" s="300"/>
      <c r="H34" s="301" t="s">
        <v>13</v>
      </c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X34" s="4"/>
      <c r="AY34" s="4"/>
      <c r="AZ34" s="4"/>
      <c r="BA34" s="79"/>
      <c r="BB34" s="190"/>
      <c r="BC34" s="190"/>
      <c r="BD34" s="190"/>
      <c r="BE34" s="190"/>
      <c r="BF34" s="4"/>
    </row>
    <row r="35" spans="2:58" ht="7.5" customHeight="1">
      <c r="B35" s="298"/>
      <c r="C35" s="298"/>
      <c r="D35" s="298"/>
      <c r="E35" s="300"/>
      <c r="F35" s="300"/>
      <c r="G35" s="300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X35" s="4"/>
      <c r="AY35" s="4"/>
      <c r="AZ35" s="4"/>
      <c r="BA35" s="79"/>
      <c r="BB35" s="190"/>
      <c r="BC35" s="190"/>
      <c r="BD35" s="190"/>
      <c r="BE35" s="190"/>
      <c r="BF35" s="4"/>
    </row>
    <row r="36" spans="2:58" ht="7.5" customHeight="1">
      <c r="B36" s="298"/>
      <c r="C36" s="298"/>
      <c r="D36" s="298"/>
      <c r="E36" s="300"/>
      <c r="F36" s="300"/>
      <c r="G36" s="300"/>
      <c r="H36" s="301" t="s">
        <v>14</v>
      </c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</row>
    <row r="37" spans="2:58" ht="7.5" customHeight="1">
      <c r="B37" s="298"/>
      <c r="C37" s="298"/>
      <c r="D37" s="298"/>
      <c r="E37" s="300"/>
      <c r="F37" s="300"/>
      <c r="G37" s="300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</row>
    <row r="38" spans="2:58" ht="7.5" customHeight="1">
      <c r="B38" s="298"/>
      <c r="C38" s="298"/>
      <c r="D38" s="298"/>
      <c r="E38" s="300"/>
      <c r="F38" s="300"/>
      <c r="G38" s="300"/>
      <c r="H38" s="303" t="s">
        <v>15</v>
      </c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</row>
    <row r="39" spans="2:58" ht="7.5" customHeight="1">
      <c r="B39" s="298"/>
      <c r="C39" s="298"/>
      <c r="D39" s="298"/>
      <c r="E39" s="300"/>
      <c r="F39" s="300"/>
      <c r="G39" s="300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</row>
    <row r="40" spans="2:58" ht="7.5" customHeight="1">
      <c r="B40" s="298"/>
      <c r="C40" s="298"/>
      <c r="D40" s="298"/>
      <c r="E40" s="300"/>
      <c r="F40" s="300"/>
      <c r="G40" s="300"/>
      <c r="H40" s="304" t="s">
        <v>46</v>
      </c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</row>
    <row r="41" spans="2:58" ht="7.5" customHeight="1">
      <c r="B41" s="298"/>
      <c r="C41" s="298"/>
      <c r="D41" s="298"/>
      <c r="E41" s="300"/>
      <c r="F41" s="300"/>
      <c r="G41" s="300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</row>
    <row r="42" spans="2:58" ht="9" customHeight="1">
      <c r="B42" s="78"/>
      <c r="C42" s="78"/>
      <c r="D42" s="78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316" t="s">
        <v>74</v>
      </c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S42" s="316"/>
    </row>
    <row r="43" spans="2:58" ht="9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316"/>
      <c r="AI43" s="316"/>
      <c r="AJ43" s="316"/>
      <c r="AK43" s="316"/>
      <c r="AL43" s="316"/>
      <c r="AM43" s="316"/>
      <c r="AN43" s="316"/>
      <c r="AO43" s="316"/>
      <c r="AP43" s="316"/>
      <c r="AQ43" s="316"/>
      <c r="AR43" s="316"/>
      <c r="AS43" s="316"/>
    </row>
    <row r="44" spans="2:58" ht="10.5" customHeight="1">
      <c r="B44" s="15"/>
      <c r="C44" s="312" t="s">
        <v>48</v>
      </c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314" t="s">
        <v>51</v>
      </c>
      <c r="AI44" s="314"/>
      <c r="AJ44" s="314"/>
      <c r="AK44" s="314"/>
      <c r="AL44" s="314"/>
      <c r="AM44" s="314"/>
      <c r="AN44" s="16"/>
      <c r="AO44" s="314" t="s">
        <v>52</v>
      </c>
      <c r="AP44" s="314"/>
      <c r="AQ44" s="314"/>
      <c r="AR44" s="314"/>
      <c r="AS44" s="314"/>
    </row>
    <row r="45" spans="2:58" ht="10.5" customHeight="1">
      <c r="B45" s="15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7"/>
      <c r="AH45" s="315"/>
      <c r="AI45" s="315"/>
      <c r="AJ45" s="315"/>
      <c r="AK45" s="315"/>
      <c r="AL45" s="315"/>
      <c r="AM45" s="315"/>
      <c r="AN45" s="16"/>
      <c r="AO45" s="315"/>
      <c r="AP45" s="315"/>
      <c r="AQ45" s="315"/>
      <c r="AR45" s="315"/>
      <c r="AS45" s="315"/>
    </row>
    <row r="46" spans="2:58" ht="11.25" customHeight="1">
      <c r="B46" s="314" t="s">
        <v>16</v>
      </c>
      <c r="C46" s="314"/>
      <c r="D46" s="317" ph="1">
        <v>0.375</v>
      </c>
      <c r="E46" s="318" ph="1"/>
      <c r="F46" s="318" ph="1"/>
      <c r="G46" s="318" ph="1"/>
      <c r="H46" s="318" ph="1"/>
      <c r="I46" s="319" t="str">
        <f>C9</f>
        <v>中居キッカーズ</v>
      </c>
      <c r="J46" s="319"/>
      <c r="K46" s="319"/>
      <c r="L46" s="319"/>
      <c r="M46" s="319"/>
      <c r="N46" s="319"/>
      <c r="O46" s="320">
        <v>4</v>
      </c>
      <c r="P46" s="320"/>
      <c r="Q46" s="320"/>
      <c r="R46" s="18"/>
      <c r="S46" s="320">
        <v>1</v>
      </c>
      <c r="T46" s="320"/>
      <c r="U46" s="320"/>
      <c r="V46" s="319" t="str">
        <f>C15</f>
        <v>ＦＣ里見</v>
      </c>
      <c r="W46" s="319"/>
      <c r="X46" s="319"/>
      <c r="Y46" s="319"/>
      <c r="Z46" s="319"/>
      <c r="AA46" s="319"/>
      <c r="AB46" s="19"/>
      <c r="AC46" s="19"/>
      <c r="AD46" s="19"/>
      <c r="AE46" s="19"/>
      <c r="AF46" s="19"/>
      <c r="AG46" s="19"/>
      <c r="AH46" s="404" t="str">
        <f>C13</f>
        <v>片岡小サッカー部</v>
      </c>
      <c r="AI46" s="405"/>
      <c r="AJ46" s="405"/>
      <c r="AK46" s="405"/>
      <c r="AL46" s="405"/>
      <c r="AM46" s="406"/>
      <c r="AN46" s="97"/>
      <c r="AO46" s="321" t="s">
        <v>89</v>
      </c>
      <c r="AP46" s="322"/>
      <c r="AQ46" s="322"/>
      <c r="AR46" s="322"/>
      <c r="AS46" s="323"/>
      <c r="AZ46" s="21"/>
    </row>
    <row r="47" spans="2:58" ht="11.25" customHeight="1">
      <c r="B47" s="314"/>
      <c r="C47" s="314"/>
      <c r="D47" s="318" ph="1"/>
      <c r="E47" s="318" ph="1"/>
      <c r="F47" s="318" ph="1"/>
      <c r="G47" s="318" ph="1"/>
      <c r="H47" s="318" ph="1"/>
      <c r="I47" s="319"/>
      <c r="J47" s="319"/>
      <c r="K47" s="319"/>
      <c r="L47" s="319"/>
      <c r="M47" s="319"/>
      <c r="N47" s="319"/>
      <c r="O47" s="320"/>
      <c r="P47" s="320"/>
      <c r="Q47" s="320"/>
      <c r="R47" s="22"/>
      <c r="S47" s="320"/>
      <c r="T47" s="320"/>
      <c r="U47" s="320"/>
      <c r="V47" s="319"/>
      <c r="W47" s="319"/>
      <c r="X47" s="319"/>
      <c r="Y47" s="319"/>
      <c r="Z47" s="319"/>
      <c r="AA47" s="319"/>
      <c r="AB47" s="19"/>
      <c r="AC47" s="19"/>
      <c r="AD47" s="19"/>
      <c r="AE47" s="19"/>
      <c r="AF47" s="19"/>
      <c r="AG47" s="19"/>
      <c r="AH47" s="217"/>
      <c r="AI47" s="218"/>
      <c r="AJ47" s="218"/>
      <c r="AK47" s="218"/>
      <c r="AL47" s="218"/>
      <c r="AM47" s="219"/>
      <c r="AN47" s="97"/>
      <c r="AO47" s="324"/>
      <c r="AP47" s="325"/>
      <c r="AQ47" s="325"/>
      <c r="AR47" s="325"/>
      <c r="AS47" s="326"/>
      <c r="AZ47" s="21"/>
    </row>
    <row r="48" spans="2:58" ht="11.25" customHeight="1">
      <c r="B48" s="314" t="s">
        <v>17</v>
      </c>
      <c r="C48" s="314"/>
      <c r="D48" s="333" ph="1">
        <v>0.41666666666666669</v>
      </c>
      <c r="E48" s="334" ph="1"/>
      <c r="F48" s="334" ph="1"/>
      <c r="G48" s="334" ph="1"/>
      <c r="H48" s="334" ph="1"/>
      <c r="I48" s="430" t="str">
        <f>C13</f>
        <v>片岡小サッカー部</v>
      </c>
      <c r="J48" s="408"/>
      <c r="K48" s="408"/>
      <c r="L48" s="408"/>
      <c r="M48" s="408"/>
      <c r="N48" s="409"/>
      <c r="O48" s="320">
        <v>6</v>
      </c>
      <c r="P48" s="320"/>
      <c r="Q48" s="320"/>
      <c r="R48" s="18"/>
      <c r="S48" s="320">
        <v>2</v>
      </c>
      <c r="T48" s="320"/>
      <c r="U48" s="320"/>
      <c r="V48" s="319" t="str">
        <f>C17</f>
        <v>北スポーツ</v>
      </c>
      <c r="W48" s="319"/>
      <c r="X48" s="319"/>
      <c r="Y48" s="319"/>
      <c r="Z48" s="319"/>
      <c r="AA48" s="319"/>
      <c r="AB48" s="23"/>
      <c r="AC48" s="23"/>
      <c r="AD48" s="23"/>
      <c r="AE48" s="23"/>
      <c r="AF48" s="23"/>
      <c r="AG48" s="23"/>
      <c r="AH48" s="167" t="str">
        <f>C9</f>
        <v>中居キッカーズ</v>
      </c>
      <c r="AI48" s="176"/>
      <c r="AJ48" s="176"/>
      <c r="AK48" s="176"/>
      <c r="AL48" s="176"/>
      <c r="AM48" s="177"/>
      <c r="AN48" s="97"/>
      <c r="AO48" s="321" t="s">
        <v>88</v>
      </c>
      <c r="AP48" s="322"/>
      <c r="AQ48" s="322"/>
      <c r="AR48" s="322"/>
      <c r="AS48" s="323"/>
      <c r="AZ48" s="21"/>
    </row>
    <row r="49" spans="2:52" ht="11.25" customHeight="1">
      <c r="B49" s="314"/>
      <c r="C49" s="314"/>
      <c r="D49" s="334" ph="1"/>
      <c r="E49" s="334" ph="1"/>
      <c r="F49" s="334" ph="1"/>
      <c r="G49" s="334" ph="1"/>
      <c r="H49" s="334" ph="1"/>
      <c r="I49" s="431"/>
      <c r="J49" s="331"/>
      <c r="K49" s="331"/>
      <c r="L49" s="331"/>
      <c r="M49" s="331"/>
      <c r="N49" s="332"/>
      <c r="O49" s="320"/>
      <c r="P49" s="320"/>
      <c r="Q49" s="320"/>
      <c r="R49" s="22"/>
      <c r="S49" s="320"/>
      <c r="T49" s="320"/>
      <c r="U49" s="320"/>
      <c r="V49" s="319"/>
      <c r="W49" s="319"/>
      <c r="X49" s="319"/>
      <c r="Y49" s="319"/>
      <c r="Z49" s="319"/>
      <c r="AA49" s="319"/>
      <c r="AB49" s="23"/>
      <c r="AC49" s="23"/>
      <c r="AD49" s="23"/>
      <c r="AE49" s="23"/>
      <c r="AF49" s="23"/>
      <c r="AG49" s="23"/>
      <c r="AH49" s="181"/>
      <c r="AI49" s="182"/>
      <c r="AJ49" s="182"/>
      <c r="AK49" s="182"/>
      <c r="AL49" s="182"/>
      <c r="AM49" s="183"/>
      <c r="AN49" s="97"/>
      <c r="AO49" s="324"/>
      <c r="AP49" s="325"/>
      <c r="AQ49" s="325"/>
      <c r="AR49" s="325"/>
      <c r="AS49" s="326"/>
      <c r="AZ49" s="21"/>
    </row>
    <row r="50" spans="2:52">
      <c r="B50" s="314" t="s">
        <v>18</v>
      </c>
      <c r="C50" s="314"/>
      <c r="D50" s="317" ph="1">
        <v>0.45833333333333331</v>
      </c>
      <c r="E50" s="318" ph="1"/>
      <c r="F50" s="318" ph="1"/>
      <c r="G50" s="318" ph="1"/>
      <c r="H50" s="318" ph="1"/>
      <c r="I50" s="336" t="str">
        <f>C11</f>
        <v>西ＦＣ（Ａ）</v>
      </c>
      <c r="J50" s="336"/>
      <c r="K50" s="336"/>
      <c r="L50" s="336"/>
      <c r="M50" s="336"/>
      <c r="N50" s="336"/>
      <c r="O50" s="320">
        <v>7</v>
      </c>
      <c r="P50" s="320"/>
      <c r="Q50" s="320"/>
      <c r="R50" s="18"/>
      <c r="S50" s="320">
        <v>2</v>
      </c>
      <c r="T50" s="320"/>
      <c r="U50" s="320"/>
      <c r="V50" s="319" t="str">
        <f>C19</f>
        <v>箕郷ＦＣ</v>
      </c>
      <c r="W50" s="319"/>
      <c r="X50" s="319"/>
      <c r="Y50" s="319"/>
      <c r="Z50" s="319"/>
      <c r="AA50" s="319"/>
      <c r="AB50" s="23"/>
      <c r="AC50" s="23"/>
      <c r="AD50" s="23"/>
      <c r="AE50" s="23"/>
      <c r="AF50" s="23"/>
      <c r="AG50" s="23"/>
      <c r="AH50" s="321" t="str">
        <f>C17</f>
        <v>北スポーツ</v>
      </c>
      <c r="AI50" s="322"/>
      <c r="AJ50" s="322"/>
      <c r="AK50" s="322"/>
      <c r="AL50" s="322"/>
      <c r="AM50" s="323"/>
      <c r="AN50" s="97"/>
      <c r="AO50" s="410" t="s">
        <v>84</v>
      </c>
      <c r="AP50" s="411"/>
      <c r="AQ50" s="411"/>
      <c r="AR50" s="411"/>
      <c r="AS50" s="412"/>
      <c r="AZ50" s="21"/>
    </row>
    <row r="51" spans="2:52">
      <c r="B51" s="314"/>
      <c r="C51" s="314"/>
      <c r="D51" s="318" ph="1"/>
      <c r="E51" s="318" ph="1"/>
      <c r="F51" s="318" ph="1"/>
      <c r="G51" s="318" ph="1"/>
      <c r="H51" s="318" ph="1"/>
      <c r="I51" s="336"/>
      <c r="J51" s="336"/>
      <c r="K51" s="336"/>
      <c r="L51" s="336"/>
      <c r="M51" s="336"/>
      <c r="N51" s="336"/>
      <c r="O51" s="320"/>
      <c r="P51" s="320"/>
      <c r="Q51" s="320"/>
      <c r="R51" s="22"/>
      <c r="S51" s="320"/>
      <c r="T51" s="320"/>
      <c r="U51" s="320"/>
      <c r="V51" s="319"/>
      <c r="W51" s="319"/>
      <c r="X51" s="319"/>
      <c r="Y51" s="319"/>
      <c r="Z51" s="319"/>
      <c r="AA51" s="319"/>
      <c r="AB51" s="23"/>
      <c r="AC51" s="23"/>
      <c r="AD51" s="23"/>
      <c r="AE51" s="23"/>
      <c r="AF51" s="23"/>
      <c r="AG51" s="23"/>
      <c r="AH51" s="324"/>
      <c r="AI51" s="325"/>
      <c r="AJ51" s="325"/>
      <c r="AK51" s="325"/>
      <c r="AL51" s="325"/>
      <c r="AM51" s="326"/>
      <c r="AN51" s="97"/>
      <c r="AO51" s="413"/>
      <c r="AP51" s="414"/>
      <c r="AQ51" s="414"/>
      <c r="AR51" s="414"/>
      <c r="AS51" s="415"/>
      <c r="AZ51" s="21"/>
    </row>
    <row r="52" spans="2:52">
      <c r="B52" s="314" t="s">
        <v>19</v>
      </c>
      <c r="C52" s="314"/>
      <c r="D52" s="333" ph="1">
        <v>0.5</v>
      </c>
      <c r="E52" s="334" ph="1"/>
      <c r="F52" s="334" ph="1"/>
      <c r="G52" s="334" ph="1"/>
      <c r="H52" s="334" ph="1"/>
      <c r="I52" s="319" t="str">
        <f>C9</f>
        <v>中居キッカーズ</v>
      </c>
      <c r="J52" s="319"/>
      <c r="K52" s="319"/>
      <c r="L52" s="319"/>
      <c r="M52" s="319"/>
      <c r="N52" s="319"/>
      <c r="O52" s="320">
        <v>12</v>
      </c>
      <c r="P52" s="320"/>
      <c r="Q52" s="320"/>
      <c r="R52" s="18"/>
      <c r="S52" s="320">
        <v>0</v>
      </c>
      <c r="T52" s="320"/>
      <c r="U52" s="320"/>
      <c r="V52" s="335" t="str">
        <f>C17</f>
        <v>北スポーツ</v>
      </c>
      <c r="W52" s="335"/>
      <c r="X52" s="335"/>
      <c r="Y52" s="335"/>
      <c r="Z52" s="335"/>
      <c r="AA52" s="335"/>
      <c r="AB52" s="23"/>
      <c r="AC52" s="23"/>
      <c r="AD52" s="23"/>
      <c r="AE52" s="23"/>
      <c r="AF52" s="23"/>
      <c r="AG52" s="23"/>
      <c r="AH52" s="321" t="str">
        <f>C11</f>
        <v>西ＦＣ（Ａ）</v>
      </c>
      <c r="AI52" s="322"/>
      <c r="AJ52" s="322"/>
      <c r="AK52" s="322"/>
      <c r="AL52" s="322"/>
      <c r="AM52" s="323"/>
      <c r="AN52" s="98"/>
      <c r="AO52" s="167" t="s">
        <v>90</v>
      </c>
      <c r="AP52" s="176"/>
      <c r="AQ52" s="176"/>
      <c r="AR52" s="176"/>
      <c r="AS52" s="177"/>
      <c r="AZ52" s="21"/>
    </row>
    <row r="53" spans="2:52">
      <c r="B53" s="314"/>
      <c r="C53" s="314"/>
      <c r="D53" s="334" ph="1"/>
      <c r="E53" s="334" ph="1"/>
      <c r="F53" s="334" ph="1"/>
      <c r="G53" s="334" ph="1"/>
      <c r="H53" s="334" ph="1"/>
      <c r="I53" s="319"/>
      <c r="J53" s="319"/>
      <c r="K53" s="319"/>
      <c r="L53" s="319"/>
      <c r="M53" s="319"/>
      <c r="N53" s="319"/>
      <c r="O53" s="320"/>
      <c r="P53" s="320"/>
      <c r="Q53" s="320"/>
      <c r="R53" s="22"/>
      <c r="S53" s="320"/>
      <c r="T53" s="320"/>
      <c r="U53" s="320"/>
      <c r="V53" s="335"/>
      <c r="W53" s="335"/>
      <c r="X53" s="335"/>
      <c r="Y53" s="335"/>
      <c r="Z53" s="335"/>
      <c r="AA53" s="335"/>
      <c r="AB53" s="23"/>
      <c r="AC53" s="23"/>
      <c r="AD53" s="23"/>
      <c r="AE53" s="23"/>
      <c r="AF53" s="23"/>
      <c r="AG53" s="23"/>
      <c r="AH53" s="324"/>
      <c r="AI53" s="325"/>
      <c r="AJ53" s="325"/>
      <c r="AK53" s="325"/>
      <c r="AL53" s="325"/>
      <c r="AM53" s="326"/>
      <c r="AN53" s="98"/>
      <c r="AO53" s="181"/>
      <c r="AP53" s="182"/>
      <c r="AQ53" s="182"/>
      <c r="AR53" s="182"/>
      <c r="AS53" s="183"/>
      <c r="AZ53" s="21"/>
    </row>
    <row r="54" spans="2:52">
      <c r="B54" s="314" t="s">
        <v>20</v>
      </c>
      <c r="C54" s="314"/>
      <c r="D54" s="317" ph="1">
        <v>0.54166666666666663</v>
      </c>
      <c r="E54" s="318" ph="1"/>
      <c r="F54" s="318" ph="1"/>
      <c r="G54" s="318" ph="1"/>
      <c r="H54" s="318" ph="1"/>
      <c r="I54" s="319" t="str">
        <f>C11</f>
        <v>西ＦＣ（Ａ）</v>
      </c>
      <c r="J54" s="319"/>
      <c r="K54" s="319"/>
      <c r="L54" s="319"/>
      <c r="M54" s="319"/>
      <c r="N54" s="319"/>
      <c r="O54" s="320">
        <v>3</v>
      </c>
      <c r="P54" s="320"/>
      <c r="Q54" s="320"/>
      <c r="R54" s="18"/>
      <c r="S54" s="320">
        <v>1</v>
      </c>
      <c r="T54" s="320"/>
      <c r="U54" s="320"/>
      <c r="V54" s="319" t="str">
        <f>C15</f>
        <v>ＦＣ里見</v>
      </c>
      <c r="W54" s="319"/>
      <c r="X54" s="319"/>
      <c r="Y54" s="319"/>
      <c r="Z54" s="319"/>
      <c r="AA54" s="319"/>
      <c r="AB54" s="23"/>
      <c r="AC54" s="23"/>
      <c r="AD54" s="23"/>
      <c r="AE54" s="23"/>
      <c r="AF54" s="23"/>
      <c r="AG54" s="23"/>
      <c r="AH54" s="321" t="str">
        <f>C19</f>
        <v>箕郷ＦＣ</v>
      </c>
      <c r="AI54" s="322"/>
      <c r="AJ54" s="322"/>
      <c r="AK54" s="322"/>
      <c r="AL54" s="322"/>
      <c r="AM54" s="323"/>
      <c r="AN54" s="98"/>
      <c r="AO54" s="404" t="s">
        <v>86</v>
      </c>
      <c r="AP54" s="405"/>
      <c r="AQ54" s="405"/>
      <c r="AR54" s="405"/>
      <c r="AS54" s="406"/>
      <c r="AZ54" s="21"/>
    </row>
    <row r="55" spans="2:52">
      <c r="B55" s="314"/>
      <c r="C55" s="314"/>
      <c r="D55" s="318" ph="1"/>
      <c r="E55" s="318" ph="1"/>
      <c r="F55" s="318" ph="1"/>
      <c r="G55" s="318" ph="1"/>
      <c r="H55" s="318" ph="1"/>
      <c r="I55" s="319"/>
      <c r="J55" s="319"/>
      <c r="K55" s="319"/>
      <c r="L55" s="319"/>
      <c r="M55" s="319"/>
      <c r="N55" s="319"/>
      <c r="O55" s="320"/>
      <c r="P55" s="320"/>
      <c r="Q55" s="320"/>
      <c r="R55" s="22"/>
      <c r="S55" s="320"/>
      <c r="T55" s="320"/>
      <c r="U55" s="320"/>
      <c r="V55" s="319"/>
      <c r="W55" s="319"/>
      <c r="X55" s="319"/>
      <c r="Y55" s="319"/>
      <c r="Z55" s="319"/>
      <c r="AA55" s="319"/>
      <c r="AB55" s="23"/>
      <c r="AC55" s="23"/>
      <c r="AD55" s="23"/>
      <c r="AE55" s="23"/>
      <c r="AF55" s="23"/>
      <c r="AG55" s="23"/>
      <c r="AH55" s="324"/>
      <c r="AI55" s="325"/>
      <c r="AJ55" s="325"/>
      <c r="AK55" s="325"/>
      <c r="AL55" s="325"/>
      <c r="AM55" s="326"/>
      <c r="AN55" s="98"/>
      <c r="AO55" s="217"/>
      <c r="AP55" s="218"/>
      <c r="AQ55" s="218"/>
      <c r="AR55" s="218"/>
      <c r="AS55" s="219"/>
      <c r="AZ55" s="21"/>
    </row>
    <row r="56" spans="2:52">
      <c r="B56" s="314" t="s">
        <v>21</v>
      </c>
      <c r="C56" s="314"/>
      <c r="D56" s="333" ph="1">
        <v>0.58333333333333337</v>
      </c>
      <c r="E56" s="334" ph="1"/>
      <c r="F56" s="334" ph="1"/>
      <c r="G56" s="334" ph="1"/>
      <c r="H56" s="334" ph="1"/>
      <c r="I56" s="430" t="str">
        <f>C13</f>
        <v>片岡小サッカー部</v>
      </c>
      <c r="J56" s="408"/>
      <c r="K56" s="408"/>
      <c r="L56" s="408"/>
      <c r="M56" s="408"/>
      <c r="N56" s="409"/>
      <c r="O56" s="320">
        <v>6</v>
      </c>
      <c r="P56" s="320"/>
      <c r="Q56" s="320"/>
      <c r="R56" s="18"/>
      <c r="S56" s="320">
        <v>1</v>
      </c>
      <c r="T56" s="320"/>
      <c r="U56" s="320"/>
      <c r="V56" s="319" t="str">
        <f>C19</f>
        <v>箕郷ＦＣ</v>
      </c>
      <c r="W56" s="319"/>
      <c r="X56" s="319"/>
      <c r="Y56" s="319"/>
      <c r="Z56" s="319"/>
      <c r="AA56" s="319"/>
      <c r="AB56" s="23"/>
      <c r="AC56" s="23"/>
      <c r="AD56" s="23"/>
      <c r="AE56" s="23"/>
      <c r="AF56" s="23"/>
      <c r="AG56" s="23"/>
      <c r="AH56" s="321" t="str">
        <f>C15</f>
        <v>ＦＣ里見</v>
      </c>
      <c r="AI56" s="322"/>
      <c r="AJ56" s="322"/>
      <c r="AK56" s="322"/>
      <c r="AL56" s="322"/>
      <c r="AM56" s="323"/>
      <c r="AN56" s="98"/>
      <c r="AO56" s="167" t="s">
        <v>85</v>
      </c>
      <c r="AP56" s="176"/>
      <c r="AQ56" s="176"/>
      <c r="AR56" s="176"/>
      <c r="AS56" s="177"/>
    </row>
    <row r="57" spans="2:52">
      <c r="B57" s="314"/>
      <c r="C57" s="314"/>
      <c r="D57" s="334" ph="1"/>
      <c r="E57" s="334" ph="1"/>
      <c r="F57" s="334" ph="1"/>
      <c r="G57" s="334" ph="1"/>
      <c r="H57" s="334" ph="1"/>
      <c r="I57" s="431"/>
      <c r="J57" s="331"/>
      <c r="K57" s="331"/>
      <c r="L57" s="331"/>
      <c r="M57" s="331"/>
      <c r="N57" s="332"/>
      <c r="O57" s="320"/>
      <c r="P57" s="320"/>
      <c r="Q57" s="320"/>
      <c r="R57" s="22"/>
      <c r="S57" s="320"/>
      <c r="T57" s="320"/>
      <c r="U57" s="320"/>
      <c r="V57" s="319"/>
      <c r="W57" s="319"/>
      <c r="X57" s="319"/>
      <c r="Y57" s="319"/>
      <c r="Z57" s="319"/>
      <c r="AA57" s="319"/>
      <c r="AB57" s="23"/>
      <c r="AC57" s="23"/>
      <c r="AD57" s="23"/>
      <c r="AE57" s="23"/>
      <c r="AF57" s="23"/>
      <c r="AG57" s="23"/>
      <c r="AH57" s="324"/>
      <c r="AI57" s="325"/>
      <c r="AJ57" s="325"/>
      <c r="AK57" s="325"/>
      <c r="AL57" s="325"/>
      <c r="AM57" s="326"/>
      <c r="AN57" s="98"/>
      <c r="AO57" s="181"/>
      <c r="AP57" s="182"/>
      <c r="AQ57" s="182"/>
      <c r="AR57" s="182"/>
      <c r="AS57" s="183"/>
    </row>
    <row r="58" spans="2:52" ht="17.25">
      <c r="B58" s="314"/>
      <c r="C58" s="314"/>
      <c r="D58" s="337"/>
      <c r="E58" s="337"/>
      <c r="F58" s="337"/>
      <c r="G58" s="337"/>
      <c r="H58" s="337"/>
      <c r="I58" s="179"/>
      <c r="J58" s="179"/>
      <c r="K58" s="179"/>
      <c r="L58" s="179"/>
      <c r="M58" s="179"/>
      <c r="N58" s="179"/>
      <c r="O58" s="338"/>
      <c r="P58" s="338"/>
      <c r="Q58" s="338"/>
      <c r="R58" s="24"/>
      <c r="S58" s="338"/>
      <c r="T58" s="338"/>
      <c r="U58" s="338"/>
      <c r="V58" s="179"/>
      <c r="W58" s="179"/>
      <c r="X58" s="179"/>
      <c r="Y58" s="179"/>
      <c r="Z58" s="179"/>
      <c r="AA58" s="179"/>
      <c r="AB58" s="77"/>
      <c r="AC58" s="77"/>
      <c r="AD58" s="77"/>
      <c r="AE58" s="77"/>
      <c r="AF58" s="77"/>
      <c r="AG58" s="77"/>
      <c r="AH58" s="34"/>
      <c r="AI58" s="34"/>
      <c r="AJ58" s="34"/>
      <c r="AK58" s="34"/>
      <c r="AL58" s="26"/>
      <c r="AM58" s="34"/>
      <c r="AN58" s="34"/>
      <c r="AO58" s="34"/>
      <c r="AP58" s="34"/>
      <c r="AQ58" s="34"/>
      <c r="AR58" s="34"/>
    </row>
    <row r="59" spans="2:52">
      <c r="B59" s="15"/>
      <c r="C59" s="312" t="s">
        <v>49</v>
      </c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78"/>
      <c r="O59" s="27"/>
      <c r="P59" s="27"/>
      <c r="Q59" s="27"/>
      <c r="R59" s="28"/>
      <c r="S59" s="27"/>
      <c r="T59" s="27"/>
      <c r="U59" s="27"/>
      <c r="V59" s="29"/>
      <c r="W59" s="29"/>
      <c r="X59" s="29"/>
      <c r="Y59" s="29"/>
      <c r="Z59" s="29"/>
      <c r="AA59" s="29"/>
      <c r="AB59" s="30"/>
      <c r="AC59" s="30"/>
      <c r="AD59" s="30"/>
      <c r="AE59" s="30"/>
      <c r="AF59" s="30"/>
      <c r="AG59" s="30"/>
      <c r="AH59" s="314"/>
      <c r="AI59" s="314"/>
      <c r="AJ59" s="314"/>
      <c r="AK59" s="314"/>
      <c r="AL59" s="314"/>
      <c r="AM59" s="314"/>
      <c r="AN59" s="16"/>
      <c r="AO59" s="314"/>
      <c r="AP59" s="314"/>
      <c r="AQ59" s="314"/>
      <c r="AR59" s="314"/>
      <c r="AS59" s="314"/>
    </row>
    <row r="60" spans="2:52">
      <c r="B60" s="15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78"/>
      <c r="O60" s="27"/>
      <c r="P60" s="27"/>
      <c r="Q60" s="27"/>
      <c r="R60" s="28"/>
      <c r="S60" s="27"/>
      <c r="T60" s="27"/>
      <c r="U60" s="27"/>
      <c r="V60" s="29"/>
      <c r="W60" s="29"/>
      <c r="X60" s="29"/>
      <c r="Y60" s="29"/>
      <c r="Z60" s="29"/>
      <c r="AA60" s="29"/>
      <c r="AB60" s="30"/>
      <c r="AC60" s="30"/>
      <c r="AD60" s="30"/>
      <c r="AE60" s="30"/>
      <c r="AF60" s="30"/>
      <c r="AG60" s="30"/>
      <c r="AH60" s="315"/>
      <c r="AI60" s="315"/>
      <c r="AJ60" s="315"/>
      <c r="AK60" s="315"/>
      <c r="AL60" s="315"/>
      <c r="AM60" s="315"/>
      <c r="AN60" s="16"/>
      <c r="AO60" s="315"/>
      <c r="AP60" s="315"/>
      <c r="AQ60" s="315"/>
      <c r="AR60" s="315"/>
      <c r="AS60" s="315"/>
    </row>
    <row r="61" spans="2:52" ht="13.5" customHeight="1">
      <c r="B61" s="314" t="s">
        <v>16</v>
      </c>
      <c r="C61" s="314"/>
      <c r="D61" s="317" ph="1">
        <v>0.375</v>
      </c>
      <c r="E61" s="318" ph="1"/>
      <c r="F61" s="318" ph="1"/>
      <c r="G61" s="318" ph="1"/>
      <c r="H61" s="318" ph="1"/>
      <c r="I61" s="319" t="str">
        <f>C11</f>
        <v>西ＦＣ（Ａ）</v>
      </c>
      <c r="J61" s="319"/>
      <c r="K61" s="319"/>
      <c r="L61" s="319"/>
      <c r="M61" s="319"/>
      <c r="N61" s="319"/>
      <c r="O61" s="320">
        <v>14</v>
      </c>
      <c r="P61" s="320"/>
      <c r="Q61" s="320"/>
      <c r="R61" s="18"/>
      <c r="S61" s="320">
        <v>0</v>
      </c>
      <c r="T61" s="320"/>
      <c r="U61" s="320"/>
      <c r="V61" s="319" t="str">
        <f>C17</f>
        <v>北スポーツ</v>
      </c>
      <c r="W61" s="319"/>
      <c r="X61" s="319"/>
      <c r="Y61" s="319"/>
      <c r="Z61" s="319"/>
      <c r="AA61" s="319"/>
      <c r="AB61" s="23"/>
      <c r="AC61" s="23"/>
      <c r="AD61" s="23"/>
      <c r="AE61" s="23"/>
      <c r="AF61" s="23"/>
      <c r="AG61" s="23"/>
      <c r="AH61" s="167" t="s">
        <v>84</v>
      </c>
      <c r="AI61" s="176"/>
      <c r="AJ61" s="176"/>
      <c r="AK61" s="176"/>
      <c r="AL61" s="176"/>
      <c r="AM61" s="177"/>
      <c r="AN61" s="97"/>
      <c r="AO61" s="404" t="s">
        <v>86</v>
      </c>
      <c r="AP61" s="405"/>
      <c r="AQ61" s="405"/>
      <c r="AR61" s="405"/>
      <c r="AS61" s="406"/>
    </row>
    <row r="62" spans="2:52">
      <c r="B62" s="314"/>
      <c r="C62" s="314"/>
      <c r="D62" s="318" ph="1"/>
      <c r="E62" s="318" ph="1"/>
      <c r="F62" s="318" ph="1"/>
      <c r="G62" s="318" ph="1"/>
      <c r="H62" s="318" ph="1"/>
      <c r="I62" s="319"/>
      <c r="J62" s="319"/>
      <c r="K62" s="319"/>
      <c r="L62" s="319"/>
      <c r="M62" s="319"/>
      <c r="N62" s="319"/>
      <c r="O62" s="320"/>
      <c r="P62" s="320"/>
      <c r="Q62" s="320"/>
      <c r="R62" s="22"/>
      <c r="S62" s="320"/>
      <c r="T62" s="320"/>
      <c r="U62" s="320"/>
      <c r="V62" s="319"/>
      <c r="W62" s="319"/>
      <c r="X62" s="319"/>
      <c r="Y62" s="319"/>
      <c r="Z62" s="319"/>
      <c r="AA62" s="319"/>
      <c r="AB62" s="23"/>
      <c r="AC62" s="23"/>
      <c r="AD62" s="23"/>
      <c r="AE62" s="23"/>
      <c r="AF62" s="23"/>
      <c r="AG62" s="23"/>
      <c r="AH62" s="181"/>
      <c r="AI62" s="182"/>
      <c r="AJ62" s="182"/>
      <c r="AK62" s="182"/>
      <c r="AL62" s="182"/>
      <c r="AM62" s="183"/>
      <c r="AN62" s="97"/>
      <c r="AO62" s="217"/>
      <c r="AP62" s="218"/>
      <c r="AQ62" s="218"/>
      <c r="AR62" s="218"/>
      <c r="AS62" s="219"/>
    </row>
    <row r="63" spans="2:52">
      <c r="B63" s="314" t="s">
        <v>17</v>
      </c>
      <c r="C63" s="314"/>
      <c r="D63" s="333" ph="1">
        <v>0.41666666666666669</v>
      </c>
      <c r="E63" s="334" ph="1"/>
      <c r="F63" s="334" ph="1"/>
      <c r="G63" s="334" ph="1"/>
      <c r="H63" s="334" ph="1"/>
      <c r="I63" s="319" t="str">
        <f>C9</f>
        <v>中居キッカーズ</v>
      </c>
      <c r="J63" s="319"/>
      <c r="K63" s="319"/>
      <c r="L63" s="319"/>
      <c r="M63" s="319"/>
      <c r="N63" s="319"/>
      <c r="O63" s="320">
        <v>0</v>
      </c>
      <c r="P63" s="320"/>
      <c r="Q63" s="320"/>
      <c r="R63" s="18"/>
      <c r="S63" s="320">
        <v>0</v>
      </c>
      <c r="T63" s="320"/>
      <c r="U63" s="320"/>
      <c r="V63" s="407" t="str">
        <f>C13</f>
        <v>片岡小サッカー部</v>
      </c>
      <c r="W63" s="408"/>
      <c r="X63" s="408"/>
      <c r="Y63" s="408"/>
      <c r="Z63" s="408"/>
      <c r="AA63" s="409"/>
      <c r="AB63" s="23"/>
      <c r="AC63" s="23"/>
      <c r="AD63" s="23"/>
      <c r="AE63" s="23"/>
      <c r="AF63" s="23"/>
      <c r="AG63" s="23"/>
      <c r="AH63" s="321" t="s">
        <v>89</v>
      </c>
      <c r="AI63" s="322"/>
      <c r="AJ63" s="322"/>
      <c r="AK63" s="322"/>
      <c r="AL63" s="322"/>
      <c r="AM63" s="323"/>
      <c r="AN63" s="97"/>
      <c r="AO63" s="167" t="s">
        <v>85</v>
      </c>
      <c r="AP63" s="176"/>
      <c r="AQ63" s="176"/>
      <c r="AR63" s="176"/>
      <c r="AS63" s="177"/>
    </row>
    <row r="64" spans="2:52">
      <c r="B64" s="314"/>
      <c r="C64" s="314"/>
      <c r="D64" s="334" ph="1"/>
      <c r="E64" s="334" ph="1"/>
      <c r="F64" s="334" ph="1"/>
      <c r="G64" s="334" ph="1"/>
      <c r="H64" s="334" ph="1"/>
      <c r="I64" s="319"/>
      <c r="J64" s="319"/>
      <c r="K64" s="319"/>
      <c r="L64" s="319"/>
      <c r="M64" s="319"/>
      <c r="N64" s="319"/>
      <c r="O64" s="320"/>
      <c r="P64" s="320"/>
      <c r="Q64" s="320"/>
      <c r="R64" s="22"/>
      <c r="S64" s="320"/>
      <c r="T64" s="320"/>
      <c r="U64" s="320"/>
      <c r="V64" s="330"/>
      <c r="W64" s="331"/>
      <c r="X64" s="331"/>
      <c r="Y64" s="331"/>
      <c r="Z64" s="331"/>
      <c r="AA64" s="332"/>
      <c r="AB64" s="23"/>
      <c r="AC64" s="23"/>
      <c r="AD64" s="23"/>
      <c r="AE64" s="23"/>
      <c r="AF64" s="23"/>
      <c r="AG64" s="23"/>
      <c r="AH64" s="324"/>
      <c r="AI64" s="325"/>
      <c r="AJ64" s="325"/>
      <c r="AK64" s="325"/>
      <c r="AL64" s="325"/>
      <c r="AM64" s="326"/>
      <c r="AN64" s="97"/>
      <c r="AO64" s="181"/>
      <c r="AP64" s="182"/>
      <c r="AQ64" s="182"/>
      <c r="AR64" s="182"/>
      <c r="AS64" s="183"/>
    </row>
    <row r="65" spans="2:45">
      <c r="B65" s="314" t="s">
        <v>18</v>
      </c>
      <c r="C65" s="314"/>
      <c r="D65" s="317" ph="1">
        <v>0.45833333333333331</v>
      </c>
      <c r="E65" s="318" ph="1"/>
      <c r="F65" s="318" ph="1"/>
      <c r="G65" s="318" ph="1"/>
      <c r="H65" s="318" ph="1"/>
      <c r="I65" s="319" t="str">
        <f>C15</f>
        <v>ＦＣ里見</v>
      </c>
      <c r="J65" s="319"/>
      <c r="K65" s="319"/>
      <c r="L65" s="319"/>
      <c r="M65" s="319"/>
      <c r="N65" s="319"/>
      <c r="O65" s="320">
        <v>2</v>
      </c>
      <c r="P65" s="320"/>
      <c r="Q65" s="320"/>
      <c r="R65" s="18"/>
      <c r="S65" s="320">
        <v>1</v>
      </c>
      <c r="T65" s="320"/>
      <c r="U65" s="320"/>
      <c r="V65" s="335" t="str">
        <f>C19</f>
        <v>箕郷ＦＣ</v>
      </c>
      <c r="W65" s="335"/>
      <c r="X65" s="335"/>
      <c r="Y65" s="335"/>
      <c r="Z65" s="335"/>
      <c r="AA65" s="335"/>
      <c r="AB65" s="38"/>
      <c r="AC65" s="38"/>
      <c r="AD65" s="38"/>
      <c r="AE65" s="38"/>
      <c r="AF65" s="38"/>
      <c r="AG65" s="38"/>
      <c r="AH65" s="321" t="s">
        <v>85</v>
      </c>
      <c r="AI65" s="322"/>
      <c r="AJ65" s="322"/>
      <c r="AK65" s="322"/>
      <c r="AL65" s="322"/>
      <c r="AM65" s="323"/>
      <c r="AN65" s="97"/>
      <c r="AO65" s="321" t="s">
        <v>84</v>
      </c>
      <c r="AP65" s="322"/>
      <c r="AQ65" s="322"/>
      <c r="AR65" s="322"/>
      <c r="AS65" s="323"/>
    </row>
    <row r="66" spans="2:45">
      <c r="B66" s="314"/>
      <c r="C66" s="314"/>
      <c r="D66" s="318" ph="1"/>
      <c r="E66" s="318" ph="1"/>
      <c r="F66" s="318" ph="1"/>
      <c r="G66" s="318" ph="1"/>
      <c r="H66" s="318" ph="1"/>
      <c r="I66" s="319"/>
      <c r="J66" s="319"/>
      <c r="K66" s="319"/>
      <c r="L66" s="319"/>
      <c r="M66" s="319"/>
      <c r="N66" s="319"/>
      <c r="O66" s="320"/>
      <c r="P66" s="320"/>
      <c r="Q66" s="320"/>
      <c r="R66" s="22"/>
      <c r="S66" s="320"/>
      <c r="T66" s="320"/>
      <c r="U66" s="320"/>
      <c r="V66" s="335"/>
      <c r="W66" s="335"/>
      <c r="X66" s="335"/>
      <c r="Y66" s="335"/>
      <c r="Z66" s="335"/>
      <c r="AA66" s="335"/>
      <c r="AB66" s="38"/>
      <c r="AC66" s="38"/>
      <c r="AD66" s="38"/>
      <c r="AE66" s="38"/>
      <c r="AF66" s="38"/>
      <c r="AG66" s="38"/>
      <c r="AH66" s="324"/>
      <c r="AI66" s="325"/>
      <c r="AJ66" s="325"/>
      <c r="AK66" s="325"/>
      <c r="AL66" s="325"/>
      <c r="AM66" s="326"/>
      <c r="AN66" s="97"/>
      <c r="AO66" s="324"/>
      <c r="AP66" s="325"/>
      <c r="AQ66" s="325"/>
      <c r="AR66" s="325"/>
      <c r="AS66" s="326"/>
    </row>
    <row r="67" spans="2:45">
      <c r="B67" s="314" t="s">
        <v>19</v>
      </c>
      <c r="C67" s="314"/>
      <c r="D67" s="333" ph="1">
        <v>0.5</v>
      </c>
      <c r="E67" s="334" ph="1"/>
      <c r="F67" s="334" ph="1"/>
      <c r="G67" s="334" ph="1"/>
      <c r="H67" s="334" ph="1"/>
      <c r="I67" s="319" t="str">
        <f>C9</f>
        <v>中居キッカーズ</v>
      </c>
      <c r="J67" s="319"/>
      <c r="K67" s="319"/>
      <c r="L67" s="319"/>
      <c r="M67" s="319"/>
      <c r="N67" s="319"/>
      <c r="O67" s="320">
        <v>2</v>
      </c>
      <c r="P67" s="320"/>
      <c r="Q67" s="320"/>
      <c r="R67" s="18"/>
      <c r="S67" s="320">
        <v>0</v>
      </c>
      <c r="T67" s="320"/>
      <c r="U67" s="320"/>
      <c r="V67" s="335" t="str">
        <f>C11</f>
        <v>西ＦＣ（Ａ）</v>
      </c>
      <c r="W67" s="335"/>
      <c r="X67" s="335"/>
      <c r="Y67" s="335"/>
      <c r="Z67" s="335"/>
      <c r="AA67" s="335"/>
      <c r="AB67" s="38"/>
      <c r="AC67" s="38"/>
      <c r="AD67" s="38"/>
      <c r="AE67" s="38"/>
      <c r="AF67" s="38"/>
      <c r="AG67" s="38"/>
      <c r="AH67" s="321" t="s">
        <v>88</v>
      </c>
      <c r="AI67" s="322"/>
      <c r="AJ67" s="322"/>
      <c r="AK67" s="322"/>
      <c r="AL67" s="322"/>
      <c r="AM67" s="323"/>
      <c r="AN67" s="98"/>
      <c r="AO67" s="167" t="s">
        <v>90</v>
      </c>
      <c r="AP67" s="176"/>
      <c r="AQ67" s="176"/>
      <c r="AR67" s="176"/>
      <c r="AS67" s="177"/>
    </row>
    <row r="68" spans="2:45">
      <c r="B68" s="314"/>
      <c r="C68" s="314"/>
      <c r="D68" s="334" ph="1"/>
      <c r="E68" s="334" ph="1"/>
      <c r="F68" s="334" ph="1"/>
      <c r="G68" s="334" ph="1"/>
      <c r="H68" s="334" ph="1"/>
      <c r="I68" s="319"/>
      <c r="J68" s="319"/>
      <c r="K68" s="319"/>
      <c r="L68" s="319"/>
      <c r="M68" s="319"/>
      <c r="N68" s="319"/>
      <c r="O68" s="320"/>
      <c r="P68" s="320"/>
      <c r="Q68" s="320"/>
      <c r="R68" s="22"/>
      <c r="S68" s="320"/>
      <c r="T68" s="320"/>
      <c r="U68" s="320"/>
      <c r="V68" s="335"/>
      <c r="W68" s="335"/>
      <c r="X68" s="335"/>
      <c r="Y68" s="335"/>
      <c r="Z68" s="335"/>
      <c r="AA68" s="335"/>
      <c r="AB68" s="38"/>
      <c r="AC68" s="38"/>
      <c r="AD68" s="38"/>
      <c r="AE68" s="38"/>
      <c r="AF68" s="38"/>
      <c r="AG68" s="38"/>
      <c r="AH68" s="324"/>
      <c r="AI68" s="325"/>
      <c r="AJ68" s="325"/>
      <c r="AK68" s="325"/>
      <c r="AL68" s="325"/>
      <c r="AM68" s="326"/>
      <c r="AN68" s="98"/>
      <c r="AO68" s="181"/>
      <c r="AP68" s="182"/>
      <c r="AQ68" s="182"/>
      <c r="AR68" s="182"/>
      <c r="AS68" s="183"/>
    </row>
    <row r="69" spans="2:45">
      <c r="B69" s="314" t="s">
        <v>20</v>
      </c>
      <c r="C69" s="314"/>
      <c r="D69" s="317" ph="1">
        <v>0.54166666666666663</v>
      </c>
      <c r="E69" s="318" ph="1"/>
      <c r="F69" s="318" ph="1"/>
      <c r="G69" s="318" ph="1"/>
      <c r="H69" s="318" ph="1"/>
      <c r="I69" s="319" t="str">
        <f>C17</f>
        <v>北スポーツ</v>
      </c>
      <c r="J69" s="319"/>
      <c r="K69" s="319"/>
      <c r="L69" s="319"/>
      <c r="M69" s="319"/>
      <c r="N69" s="319"/>
      <c r="O69" s="320">
        <v>1</v>
      </c>
      <c r="P69" s="320"/>
      <c r="Q69" s="320"/>
      <c r="R69" s="18"/>
      <c r="S69" s="320">
        <v>6</v>
      </c>
      <c r="T69" s="320"/>
      <c r="U69" s="320"/>
      <c r="V69" s="335" t="str">
        <f>C19</f>
        <v>箕郷ＦＣ</v>
      </c>
      <c r="W69" s="335"/>
      <c r="X69" s="335"/>
      <c r="Y69" s="335"/>
      <c r="Z69" s="335"/>
      <c r="AA69" s="335"/>
      <c r="AB69" s="38"/>
      <c r="AC69" s="38"/>
      <c r="AD69" s="38"/>
      <c r="AE69" s="38"/>
      <c r="AF69" s="38"/>
      <c r="AG69" s="38"/>
      <c r="AH69" s="407" t="s">
        <v>86</v>
      </c>
      <c r="AI69" s="408"/>
      <c r="AJ69" s="408"/>
      <c r="AK69" s="408"/>
      <c r="AL69" s="408"/>
      <c r="AM69" s="409"/>
      <c r="AN69" s="98"/>
      <c r="AO69" s="321" t="s">
        <v>88</v>
      </c>
      <c r="AP69" s="322"/>
      <c r="AQ69" s="322"/>
      <c r="AR69" s="322"/>
      <c r="AS69" s="323"/>
    </row>
    <row r="70" spans="2:45">
      <c r="B70" s="314"/>
      <c r="C70" s="314"/>
      <c r="D70" s="318" ph="1"/>
      <c r="E70" s="318" ph="1"/>
      <c r="F70" s="318" ph="1"/>
      <c r="G70" s="318" ph="1"/>
      <c r="H70" s="318" ph="1"/>
      <c r="I70" s="319"/>
      <c r="J70" s="319"/>
      <c r="K70" s="319"/>
      <c r="L70" s="319"/>
      <c r="M70" s="319"/>
      <c r="N70" s="319"/>
      <c r="O70" s="320"/>
      <c r="P70" s="320"/>
      <c r="Q70" s="320"/>
      <c r="R70" s="22"/>
      <c r="S70" s="320"/>
      <c r="T70" s="320"/>
      <c r="U70" s="320"/>
      <c r="V70" s="335"/>
      <c r="W70" s="335"/>
      <c r="X70" s="335"/>
      <c r="Y70" s="335"/>
      <c r="Z70" s="335"/>
      <c r="AA70" s="335"/>
      <c r="AB70" s="38"/>
      <c r="AC70" s="38"/>
      <c r="AD70" s="38"/>
      <c r="AE70" s="38"/>
      <c r="AF70" s="38"/>
      <c r="AG70" s="38"/>
      <c r="AH70" s="330"/>
      <c r="AI70" s="331"/>
      <c r="AJ70" s="331"/>
      <c r="AK70" s="331"/>
      <c r="AL70" s="331"/>
      <c r="AM70" s="332"/>
      <c r="AN70" s="98"/>
      <c r="AO70" s="324"/>
      <c r="AP70" s="325"/>
      <c r="AQ70" s="325"/>
      <c r="AR70" s="325"/>
      <c r="AS70" s="326"/>
    </row>
    <row r="71" spans="2:45">
      <c r="B71" s="314" t="s">
        <v>21</v>
      </c>
      <c r="C71" s="314"/>
      <c r="D71" s="333" ph="1">
        <v>0.58333333333333337</v>
      </c>
      <c r="E71" s="334" ph="1"/>
      <c r="F71" s="334" ph="1"/>
      <c r="G71" s="334" ph="1"/>
      <c r="H71" s="334" ph="1"/>
      <c r="I71" s="432" t="str">
        <f>C13</f>
        <v>片岡小サッカー部</v>
      </c>
      <c r="J71" s="405"/>
      <c r="K71" s="405"/>
      <c r="L71" s="405"/>
      <c r="M71" s="405"/>
      <c r="N71" s="406"/>
      <c r="O71" s="339">
        <v>8</v>
      </c>
      <c r="P71" s="340"/>
      <c r="Q71" s="341"/>
      <c r="R71" s="32"/>
      <c r="S71" s="339">
        <v>1</v>
      </c>
      <c r="T71" s="340"/>
      <c r="U71" s="341"/>
      <c r="V71" s="176" t="str">
        <f>C15</f>
        <v>ＦＣ里見</v>
      </c>
      <c r="W71" s="176"/>
      <c r="X71" s="176"/>
      <c r="Y71" s="176"/>
      <c r="Z71" s="176"/>
      <c r="AA71" s="177"/>
      <c r="AB71" s="39"/>
      <c r="AC71" s="38"/>
      <c r="AD71" s="38"/>
      <c r="AE71" s="38"/>
      <c r="AF71" s="38"/>
      <c r="AG71" s="38"/>
      <c r="AH71" s="321" t="s">
        <v>90</v>
      </c>
      <c r="AI71" s="322"/>
      <c r="AJ71" s="322"/>
      <c r="AK71" s="322"/>
      <c r="AL71" s="322"/>
      <c r="AM71" s="323"/>
      <c r="AN71" s="98"/>
      <c r="AO71" s="321" t="s">
        <v>89</v>
      </c>
      <c r="AP71" s="322"/>
      <c r="AQ71" s="322"/>
      <c r="AR71" s="322"/>
      <c r="AS71" s="323"/>
    </row>
    <row r="72" spans="2:45">
      <c r="B72" s="314"/>
      <c r="C72" s="314"/>
      <c r="D72" s="334" ph="1"/>
      <c r="E72" s="334" ph="1"/>
      <c r="F72" s="334" ph="1"/>
      <c r="G72" s="334" ph="1"/>
      <c r="H72" s="334" ph="1"/>
      <c r="I72" s="433"/>
      <c r="J72" s="218"/>
      <c r="K72" s="218"/>
      <c r="L72" s="218"/>
      <c r="M72" s="218"/>
      <c r="N72" s="219"/>
      <c r="O72" s="342"/>
      <c r="P72" s="343"/>
      <c r="Q72" s="344"/>
      <c r="R72" s="33"/>
      <c r="S72" s="342"/>
      <c r="T72" s="343"/>
      <c r="U72" s="344"/>
      <c r="V72" s="182"/>
      <c r="W72" s="182"/>
      <c r="X72" s="182"/>
      <c r="Y72" s="182"/>
      <c r="Z72" s="182"/>
      <c r="AA72" s="183"/>
      <c r="AB72" s="39"/>
      <c r="AC72" s="38"/>
      <c r="AD72" s="38"/>
      <c r="AE72" s="38"/>
      <c r="AF72" s="38"/>
      <c r="AG72" s="38"/>
      <c r="AH72" s="324"/>
      <c r="AI72" s="325"/>
      <c r="AJ72" s="325"/>
      <c r="AK72" s="325"/>
      <c r="AL72" s="325"/>
      <c r="AM72" s="326"/>
      <c r="AN72" s="98"/>
      <c r="AO72" s="324"/>
      <c r="AP72" s="325"/>
      <c r="AQ72" s="325"/>
      <c r="AR72" s="325"/>
      <c r="AS72" s="326"/>
    </row>
    <row r="73" spans="2:45" ht="17.25">
      <c r="B73" s="314"/>
      <c r="C73" s="314"/>
      <c r="D73" s="345"/>
      <c r="E73" s="345"/>
      <c r="F73" s="345"/>
      <c r="G73" s="345"/>
      <c r="H73" s="345"/>
      <c r="I73" s="176"/>
      <c r="J73" s="176"/>
      <c r="K73" s="176"/>
      <c r="L73" s="176"/>
      <c r="M73" s="176"/>
      <c r="N73" s="176"/>
      <c r="O73" s="346"/>
      <c r="P73" s="346"/>
      <c r="Q73" s="346"/>
      <c r="R73" s="24"/>
      <c r="S73" s="338"/>
      <c r="T73" s="338"/>
      <c r="U73" s="338"/>
      <c r="V73" s="179"/>
      <c r="W73" s="179"/>
      <c r="X73" s="179"/>
      <c r="Y73" s="179"/>
      <c r="Z73" s="179"/>
      <c r="AA73" s="179"/>
      <c r="AB73" s="77"/>
      <c r="AC73" s="77"/>
      <c r="AD73" s="77"/>
      <c r="AE73" s="77"/>
      <c r="AF73" s="77"/>
      <c r="AG73" s="77"/>
      <c r="AH73" s="93"/>
      <c r="AI73" s="93"/>
      <c r="AJ73" s="93"/>
      <c r="AK73" s="93"/>
      <c r="AL73" s="34"/>
      <c r="AM73" s="93"/>
      <c r="AN73" s="93"/>
      <c r="AO73" s="93"/>
      <c r="AP73" s="93"/>
      <c r="AQ73" s="93"/>
      <c r="AR73" s="93"/>
    </row>
    <row r="74" spans="2:45">
      <c r="B74" s="15"/>
      <c r="C74" s="312" t="s">
        <v>50</v>
      </c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78"/>
      <c r="O74" s="27"/>
      <c r="P74" s="27"/>
      <c r="Q74" s="27"/>
      <c r="R74" s="28"/>
      <c r="S74" s="27"/>
      <c r="T74" s="27"/>
      <c r="U74" s="27"/>
      <c r="V74" s="40"/>
      <c r="W74" s="40"/>
      <c r="X74" s="40"/>
      <c r="Y74" s="40"/>
      <c r="Z74" s="40"/>
      <c r="AA74" s="40"/>
      <c r="AB74" s="77"/>
      <c r="AC74" s="77"/>
      <c r="AD74" s="77"/>
      <c r="AE74" s="77"/>
      <c r="AF74" s="77"/>
      <c r="AG74" s="77"/>
      <c r="AH74" s="314"/>
      <c r="AI74" s="314"/>
      <c r="AJ74" s="314"/>
      <c r="AK74" s="314"/>
      <c r="AL74" s="314"/>
      <c r="AM74" s="314"/>
      <c r="AN74" s="16"/>
      <c r="AO74" s="314"/>
      <c r="AP74" s="314"/>
      <c r="AQ74" s="314"/>
      <c r="AR74" s="314"/>
      <c r="AS74" s="314"/>
    </row>
    <row r="75" spans="2:45">
      <c r="B75" s="15"/>
      <c r="C75" s="313"/>
      <c r="D75" s="313"/>
      <c r="E75" s="313"/>
      <c r="F75" s="313"/>
      <c r="G75" s="313"/>
      <c r="H75" s="313"/>
      <c r="I75" s="313"/>
      <c r="J75" s="313"/>
      <c r="K75" s="313"/>
      <c r="L75" s="313"/>
      <c r="M75" s="313"/>
      <c r="N75" s="78"/>
      <c r="O75" s="27"/>
      <c r="P75" s="27"/>
      <c r="Q75" s="27"/>
      <c r="R75" s="28"/>
      <c r="S75" s="27"/>
      <c r="T75" s="27"/>
      <c r="U75" s="27"/>
      <c r="V75" s="40"/>
      <c r="W75" s="40"/>
      <c r="X75" s="40"/>
      <c r="Y75" s="40"/>
      <c r="Z75" s="40"/>
      <c r="AA75" s="40"/>
      <c r="AB75" s="77"/>
      <c r="AC75" s="77"/>
      <c r="AD75" s="77"/>
      <c r="AE75" s="77"/>
      <c r="AF75" s="77"/>
      <c r="AG75" s="77"/>
      <c r="AH75" s="315"/>
      <c r="AI75" s="315"/>
      <c r="AJ75" s="315"/>
      <c r="AK75" s="315"/>
      <c r="AL75" s="315"/>
      <c r="AM75" s="315"/>
      <c r="AN75" s="16"/>
      <c r="AO75" s="315"/>
      <c r="AP75" s="315"/>
      <c r="AQ75" s="315"/>
      <c r="AR75" s="315"/>
      <c r="AS75" s="315"/>
    </row>
    <row r="76" spans="2:45">
      <c r="B76" s="314" t="s">
        <v>16</v>
      </c>
      <c r="C76" s="314"/>
      <c r="D76" s="317" ph="1">
        <v>0.375</v>
      </c>
      <c r="E76" s="318" ph="1"/>
      <c r="F76" s="318" ph="1"/>
      <c r="G76" s="318" ph="1"/>
      <c r="H76" s="318" ph="1"/>
      <c r="I76" s="319" t="str">
        <f>C9</f>
        <v>中居キッカーズ</v>
      </c>
      <c r="J76" s="319"/>
      <c r="K76" s="319"/>
      <c r="L76" s="319"/>
      <c r="M76" s="319"/>
      <c r="N76" s="319"/>
      <c r="O76" s="320">
        <v>1</v>
      </c>
      <c r="P76" s="320"/>
      <c r="Q76" s="320"/>
      <c r="R76" s="18"/>
      <c r="S76" s="320">
        <v>1</v>
      </c>
      <c r="T76" s="320"/>
      <c r="U76" s="320"/>
      <c r="V76" s="335" t="str">
        <f>C19</f>
        <v>箕郷ＦＣ</v>
      </c>
      <c r="W76" s="335"/>
      <c r="X76" s="335"/>
      <c r="Y76" s="335"/>
      <c r="Z76" s="335"/>
      <c r="AA76" s="335"/>
      <c r="AB76" s="38"/>
      <c r="AC76" s="38"/>
      <c r="AD76" s="38"/>
      <c r="AE76" s="38"/>
      <c r="AF76" s="38"/>
      <c r="AG76" s="38"/>
      <c r="AH76" s="167" t="s">
        <v>88</v>
      </c>
      <c r="AI76" s="176"/>
      <c r="AJ76" s="176"/>
      <c r="AK76" s="176"/>
      <c r="AL76" s="176"/>
      <c r="AM76" s="177"/>
      <c r="AN76" s="97"/>
      <c r="AO76" s="321" t="s">
        <v>89</v>
      </c>
      <c r="AP76" s="322"/>
      <c r="AQ76" s="322"/>
      <c r="AR76" s="322"/>
      <c r="AS76" s="323"/>
    </row>
    <row r="77" spans="2:45">
      <c r="B77" s="314"/>
      <c r="C77" s="314"/>
      <c r="D77" s="318" ph="1"/>
      <c r="E77" s="318" ph="1"/>
      <c r="F77" s="318" ph="1"/>
      <c r="G77" s="318" ph="1"/>
      <c r="H77" s="318" ph="1"/>
      <c r="I77" s="319"/>
      <c r="J77" s="319"/>
      <c r="K77" s="319"/>
      <c r="L77" s="319"/>
      <c r="M77" s="319"/>
      <c r="N77" s="319"/>
      <c r="O77" s="320"/>
      <c r="P77" s="320"/>
      <c r="Q77" s="320"/>
      <c r="R77" s="22"/>
      <c r="S77" s="320"/>
      <c r="T77" s="320"/>
      <c r="U77" s="320"/>
      <c r="V77" s="335"/>
      <c r="W77" s="335"/>
      <c r="X77" s="335"/>
      <c r="Y77" s="335"/>
      <c r="Z77" s="335"/>
      <c r="AA77" s="335"/>
      <c r="AB77" s="38"/>
      <c r="AC77" s="38"/>
      <c r="AD77" s="38"/>
      <c r="AE77" s="38"/>
      <c r="AF77" s="38"/>
      <c r="AG77" s="38"/>
      <c r="AH77" s="181"/>
      <c r="AI77" s="182"/>
      <c r="AJ77" s="182"/>
      <c r="AK77" s="182"/>
      <c r="AL77" s="182"/>
      <c r="AM77" s="183"/>
      <c r="AN77" s="97"/>
      <c r="AO77" s="324"/>
      <c r="AP77" s="325"/>
      <c r="AQ77" s="325"/>
      <c r="AR77" s="325"/>
      <c r="AS77" s="326"/>
    </row>
    <row r="78" spans="2:45" ht="13.5" customHeight="1">
      <c r="B78" s="314" t="s">
        <v>17</v>
      </c>
      <c r="C78" s="314"/>
      <c r="D78" s="333" ph="1">
        <v>0.41666666666666669</v>
      </c>
      <c r="E78" s="334" ph="1"/>
      <c r="F78" s="334" ph="1"/>
      <c r="G78" s="334" ph="1"/>
      <c r="H78" s="334" ph="1"/>
      <c r="I78" s="319" t="str">
        <f>C15</f>
        <v>ＦＣ里見</v>
      </c>
      <c r="J78" s="319"/>
      <c r="K78" s="319"/>
      <c r="L78" s="319"/>
      <c r="M78" s="319"/>
      <c r="N78" s="319"/>
      <c r="O78" s="320">
        <v>4</v>
      </c>
      <c r="P78" s="320"/>
      <c r="Q78" s="320"/>
      <c r="R78" s="18"/>
      <c r="S78" s="320">
        <v>1</v>
      </c>
      <c r="T78" s="320"/>
      <c r="U78" s="320"/>
      <c r="V78" s="335" t="str">
        <f>C17</f>
        <v>北スポーツ</v>
      </c>
      <c r="W78" s="335"/>
      <c r="X78" s="335"/>
      <c r="Y78" s="335"/>
      <c r="Z78" s="335"/>
      <c r="AA78" s="335"/>
      <c r="AB78" s="38"/>
      <c r="AC78" s="38"/>
      <c r="AD78" s="38"/>
      <c r="AE78" s="38"/>
      <c r="AF78" s="38"/>
      <c r="AG78" s="38"/>
      <c r="AH78" s="167" t="s">
        <v>85</v>
      </c>
      <c r="AI78" s="176"/>
      <c r="AJ78" s="176"/>
      <c r="AK78" s="176"/>
      <c r="AL78" s="176"/>
      <c r="AM78" s="177"/>
      <c r="AN78" s="97"/>
      <c r="AO78" s="404" t="s">
        <v>86</v>
      </c>
      <c r="AP78" s="405"/>
      <c r="AQ78" s="405"/>
      <c r="AR78" s="405"/>
      <c r="AS78" s="406"/>
    </row>
    <row r="79" spans="2:45">
      <c r="B79" s="314"/>
      <c r="C79" s="314"/>
      <c r="D79" s="334" ph="1"/>
      <c r="E79" s="334" ph="1"/>
      <c r="F79" s="334" ph="1"/>
      <c r="G79" s="334" ph="1"/>
      <c r="H79" s="334" ph="1"/>
      <c r="I79" s="319"/>
      <c r="J79" s="319"/>
      <c r="K79" s="319"/>
      <c r="L79" s="319"/>
      <c r="M79" s="319"/>
      <c r="N79" s="319"/>
      <c r="O79" s="320"/>
      <c r="P79" s="320"/>
      <c r="Q79" s="320"/>
      <c r="R79" s="22"/>
      <c r="S79" s="320"/>
      <c r="T79" s="320"/>
      <c r="U79" s="320"/>
      <c r="V79" s="335"/>
      <c r="W79" s="335"/>
      <c r="X79" s="335"/>
      <c r="Y79" s="335"/>
      <c r="Z79" s="335"/>
      <c r="AA79" s="335"/>
      <c r="AB79" s="38"/>
      <c r="AC79" s="38"/>
      <c r="AD79" s="38"/>
      <c r="AE79" s="38"/>
      <c r="AF79" s="38"/>
      <c r="AG79" s="38"/>
      <c r="AH79" s="181"/>
      <c r="AI79" s="182"/>
      <c r="AJ79" s="182"/>
      <c r="AK79" s="182"/>
      <c r="AL79" s="182"/>
      <c r="AM79" s="183"/>
      <c r="AN79" s="97"/>
      <c r="AO79" s="217"/>
      <c r="AP79" s="218"/>
      <c r="AQ79" s="218"/>
      <c r="AR79" s="218"/>
      <c r="AS79" s="219"/>
    </row>
    <row r="80" spans="2:45">
      <c r="B80" s="314" t="s">
        <v>18</v>
      </c>
      <c r="C80" s="314"/>
      <c r="D80" s="317" ph="1">
        <v>0.45833333333333331</v>
      </c>
      <c r="E80" s="318" ph="1"/>
      <c r="F80" s="318" ph="1"/>
      <c r="G80" s="318" ph="1"/>
      <c r="H80" s="318" ph="1"/>
      <c r="I80" s="319" t="str">
        <f>C11</f>
        <v>西ＦＣ（Ａ）</v>
      </c>
      <c r="J80" s="319"/>
      <c r="K80" s="319"/>
      <c r="L80" s="319"/>
      <c r="M80" s="319"/>
      <c r="N80" s="319"/>
      <c r="O80" s="320">
        <v>0</v>
      </c>
      <c r="P80" s="320"/>
      <c r="Q80" s="320"/>
      <c r="R80" s="18"/>
      <c r="S80" s="320">
        <v>4</v>
      </c>
      <c r="T80" s="320"/>
      <c r="U80" s="320"/>
      <c r="V80" s="404" t="str">
        <f>C13</f>
        <v>片岡小サッカー部</v>
      </c>
      <c r="W80" s="405"/>
      <c r="X80" s="405"/>
      <c r="Y80" s="405"/>
      <c r="Z80" s="405"/>
      <c r="AA80" s="406"/>
      <c r="AB80" s="38"/>
      <c r="AC80" s="38"/>
      <c r="AD80" s="38"/>
      <c r="AE80" s="38"/>
      <c r="AF80" s="38"/>
      <c r="AG80" s="38"/>
      <c r="AH80" s="321" t="s">
        <v>90</v>
      </c>
      <c r="AI80" s="322"/>
      <c r="AJ80" s="322"/>
      <c r="AK80" s="322"/>
      <c r="AL80" s="322"/>
      <c r="AM80" s="323"/>
      <c r="AN80" s="97"/>
      <c r="AO80" s="321" t="s">
        <v>84</v>
      </c>
      <c r="AP80" s="322"/>
      <c r="AQ80" s="322"/>
      <c r="AR80" s="322"/>
      <c r="AS80" s="323"/>
    </row>
    <row r="81" spans="2:45">
      <c r="B81" s="314"/>
      <c r="C81" s="314"/>
      <c r="D81" s="318" ph="1"/>
      <c r="E81" s="318" ph="1"/>
      <c r="F81" s="318" ph="1"/>
      <c r="G81" s="318" ph="1"/>
      <c r="H81" s="318" ph="1"/>
      <c r="I81" s="319"/>
      <c r="J81" s="319"/>
      <c r="K81" s="319"/>
      <c r="L81" s="319"/>
      <c r="M81" s="319"/>
      <c r="N81" s="319"/>
      <c r="O81" s="320"/>
      <c r="P81" s="320"/>
      <c r="Q81" s="320"/>
      <c r="R81" s="22"/>
      <c r="S81" s="320"/>
      <c r="T81" s="320"/>
      <c r="U81" s="320"/>
      <c r="V81" s="217"/>
      <c r="W81" s="218"/>
      <c r="X81" s="218"/>
      <c r="Y81" s="218"/>
      <c r="Z81" s="218"/>
      <c r="AA81" s="219"/>
      <c r="AB81" s="38"/>
      <c r="AC81" s="38"/>
      <c r="AD81" s="38"/>
      <c r="AE81" s="38"/>
      <c r="AF81" s="38"/>
      <c r="AG81" s="38"/>
      <c r="AH81" s="324"/>
      <c r="AI81" s="325"/>
      <c r="AJ81" s="325"/>
      <c r="AK81" s="325"/>
      <c r="AL81" s="325"/>
      <c r="AM81" s="326"/>
      <c r="AN81" s="97"/>
      <c r="AO81" s="324"/>
      <c r="AP81" s="325"/>
      <c r="AQ81" s="325"/>
      <c r="AR81" s="325"/>
      <c r="AS81" s="326"/>
    </row>
    <row r="82" spans="2:45">
      <c r="B82" s="314"/>
      <c r="C82" s="314"/>
      <c r="D82" s="337"/>
      <c r="E82" s="337"/>
      <c r="F82" s="337"/>
      <c r="G82" s="337"/>
      <c r="H82" s="337"/>
      <c r="I82" s="347"/>
      <c r="J82" s="319"/>
      <c r="K82" s="319"/>
      <c r="L82" s="319"/>
      <c r="M82" s="319"/>
      <c r="N82" s="348"/>
      <c r="O82" s="350"/>
      <c r="P82" s="351"/>
      <c r="Q82" s="352"/>
      <c r="R82" s="28"/>
      <c r="S82" s="356"/>
      <c r="T82" s="356"/>
      <c r="U82" s="356"/>
      <c r="V82" s="347"/>
      <c r="W82" s="319"/>
      <c r="X82" s="319"/>
      <c r="Y82" s="319"/>
      <c r="Z82" s="319"/>
      <c r="AA82" s="348"/>
      <c r="AB82" s="30"/>
      <c r="AC82" s="30"/>
      <c r="AD82" s="30"/>
      <c r="AE82" s="30"/>
      <c r="AF82" s="30"/>
      <c r="AG82" s="30"/>
      <c r="AH82" s="94">
        <f>C41</f>
        <v>0</v>
      </c>
      <c r="AI82" s="94"/>
      <c r="AJ82" s="94"/>
      <c r="AK82" s="94"/>
      <c r="AL82" s="96"/>
      <c r="AM82" s="93">
        <f>C49</f>
        <v>0</v>
      </c>
      <c r="AN82" s="34"/>
      <c r="AO82" s="93"/>
      <c r="AP82" s="93"/>
      <c r="AQ82" s="93"/>
      <c r="AR82" s="93"/>
      <c r="AS82" s="95"/>
    </row>
    <row r="83" spans="2:45">
      <c r="B83" s="314"/>
      <c r="C83" s="314"/>
      <c r="D83" s="337"/>
      <c r="E83" s="337"/>
      <c r="F83" s="337"/>
      <c r="G83" s="337"/>
      <c r="H83" s="337"/>
      <c r="I83" s="323"/>
      <c r="J83" s="349"/>
      <c r="K83" s="349"/>
      <c r="L83" s="349"/>
      <c r="M83" s="349"/>
      <c r="N83" s="321"/>
      <c r="O83" s="353"/>
      <c r="P83" s="354"/>
      <c r="Q83" s="355"/>
      <c r="R83" s="28"/>
      <c r="S83" s="356"/>
      <c r="T83" s="356"/>
      <c r="U83" s="356"/>
      <c r="V83" s="323"/>
      <c r="W83" s="349"/>
      <c r="X83" s="349"/>
      <c r="Y83" s="349"/>
      <c r="Z83" s="349"/>
      <c r="AA83" s="321"/>
      <c r="AB83" s="30"/>
      <c r="AC83" s="30"/>
      <c r="AD83" s="30"/>
      <c r="AE83" s="30"/>
      <c r="AF83" s="30"/>
      <c r="AG83" s="30"/>
      <c r="AH83" s="31"/>
      <c r="AI83" s="31"/>
      <c r="AJ83" s="31"/>
      <c r="AK83" s="31"/>
      <c r="AL83" s="20"/>
      <c r="AM83" s="34"/>
      <c r="AN83" s="34"/>
      <c r="AO83" s="34"/>
      <c r="AP83" s="34"/>
      <c r="AQ83" s="34"/>
      <c r="AR83" s="34"/>
      <c r="AS83" s="4"/>
    </row>
    <row r="84" spans="2:45">
      <c r="B84" s="314"/>
      <c r="C84" s="314"/>
      <c r="D84" s="337"/>
      <c r="E84" s="337"/>
      <c r="F84" s="337"/>
      <c r="G84" s="337"/>
      <c r="H84" s="337"/>
      <c r="I84" s="179"/>
      <c r="J84" s="179"/>
      <c r="K84" s="179"/>
      <c r="L84" s="179"/>
      <c r="M84" s="179"/>
      <c r="N84" s="179"/>
      <c r="O84" s="338"/>
      <c r="P84" s="338"/>
      <c r="Q84" s="338"/>
      <c r="R84" s="24"/>
      <c r="S84" s="338"/>
      <c r="T84" s="338"/>
      <c r="U84" s="338"/>
      <c r="V84" s="179"/>
      <c r="W84" s="179"/>
      <c r="X84" s="179"/>
      <c r="Y84" s="179"/>
      <c r="Z84" s="179"/>
      <c r="AA84" s="179"/>
      <c r="AB84" s="77"/>
      <c r="AC84" s="77"/>
      <c r="AD84" s="77"/>
      <c r="AE84" s="77"/>
      <c r="AF84" s="77"/>
      <c r="AG84" s="77"/>
      <c r="AH84" s="31">
        <f>C49</f>
        <v>0</v>
      </c>
      <c r="AI84" s="31"/>
      <c r="AJ84" s="31"/>
      <c r="AK84" s="31"/>
      <c r="AL84" s="20"/>
      <c r="AM84" s="34">
        <f>C43</f>
        <v>0</v>
      </c>
      <c r="AN84" s="34"/>
      <c r="AO84" s="34"/>
      <c r="AP84" s="34"/>
      <c r="AQ84" s="34"/>
      <c r="AR84" s="34"/>
      <c r="AS84" s="4"/>
    </row>
    <row r="85" spans="2:45">
      <c r="B85" s="314"/>
      <c r="C85" s="314"/>
      <c r="D85" s="337"/>
      <c r="E85" s="337"/>
      <c r="F85" s="337"/>
      <c r="G85" s="337"/>
      <c r="H85" s="337"/>
      <c r="I85" s="179"/>
      <c r="J85" s="179"/>
      <c r="K85" s="179"/>
      <c r="L85" s="179"/>
      <c r="M85" s="179"/>
      <c r="N85" s="179"/>
      <c r="O85" s="338"/>
      <c r="P85" s="338"/>
      <c r="Q85" s="338"/>
      <c r="R85" s="24"/>
      <c r="S85" s="338"/>
      <c r="T85" s="338"/>
      <c r="U85" s="338"/>
      <c r="V85" s="179"/>
      <c r="W85" s="179"/>
      <c r="X85" s="179"/>
      <c r="Y85" s="179"/>
      <c r="Z85" s="179"/>
      <c r="AA85" s="179"/>
      <c r="AB85" s="77"/>
      <c r="AC85" s="77"/>
      <c r="AD85" s="77"/>
      <c r="AE85" s="77"/>
      <c r="AF85" s="77"/>
      <c r="AG85" s="77"/>
      <c r="AH85" s="31"/>
      <c r="AI85" s="31"/>
      <c r="AJ85" s="31"/>
      <c r="AK85" s="31"/>
      <c r="AL85" s="20"/>
      <c r="AM85" s="34"/>
      <c r="AN85" s="34"/>
      <c r="AO85" s="34"/>
      <c r="AP85" s="34"/>
      <c r="AQ85" s="34"/>
      <c r="AR85" s="34"/>
      <c r="AS85" s="4"/>
    </row>
    <row r="86" spans="2:45">
      <c r="B86" s="314"/>
      <c r="C86" s="314"/>
      <c r="D86" s="337"/>
      <c r="E86" s="337"/>
      <c r="F86" s="337"/>
      <c r="G86" s="337"/>
      <c r="H86" s="337"/>
      <c r="I86" s="179"/>
      <c r="J86" s="179"/>
      <c r="K86" s="179"/>
      <c r="L86" s="179"/>
      <c r="M86" s="179"/>
      <c r="N86" s="179"/>
      <c r="O86" s="338"/>
      <c r="P86" s="338"/>
      <c r="Q86" s="338"/>
      <c r="R86" s="24"/>
      <c r="S86" s="338"/>
      <c r="T86" s="338"/>
      <c r="U86" s="338"/>
      <c r="V86" s="179"/>
      <c r="W86" s="179"/>
      <c r="X86" s="179"/>
      <c r="Y86" s="179"/>
      <c r="Z86" s="179"/>
      <c r="AA86" s="179"/>
      <c r="AB86" s="77"/>
      <c r="AC86" s="77"/>
      <c r="AD86" s="77"/>
      <c r="AE86" s="77"/>
      <c r="AF86" s="77"/>
      <c r="AG86" s="77"/>
      <c r="AH86" s="31">
        <f>C45</f>
        <v>0</v>
      </c>
      <c r="AI86" s="31"/>
      <c r="AJ86" s="31"/>
      <c r="AK86" s="31"/>
      <c r="AL86" s="20"/>
      <c r="AM86" s="34">
        <f>C41</f>
        <v>0</v>
      </c>
      <c r="AN86" s="34"/>
      <c r="AO86" s="34"/>
      <c r="AP86" s="34"/>
      <c r="AQ86" s="34"/>
      <c r="AR86" s="34"/>
      <c r="AS86" s="4"/>
    </row>
    <row r="87" spans="2:45">
      <c r="B87" s="314"/>
      <c r="C87" s="314"/>
      <c r="D87" s="337"/>
      <c r="E87" s="337"/>
      <c r="F87" s="337"/>
      <c r="G87" s="337"/>
      <c r="H87" s="337"/>
      <c r="I87" s="179"/>
      <c r="J87" s="179"/>
      <c r="K87" s="179"/>
      <c r="L87" s="179"/>
      <c r="M87" s="179"/>
      <c r="N87" s="179"/>
      <c r="O87" s="338"/>
      <c r="P87" s="338"/>
      <c r="Q87" s="338"/>
      <c r="R87" s="24"/>
      <c r="S87" s="338"/>
      <c r="T87" s="338"/>
      <c r="U87" s="338"/>
      <c r="V87" s="179"/>
      <c r="W87" s="179"/>
      <c r="X87" s="179"/>
      <c r="Y87" s="179"/>
      <c r="Z87" s="179"/>
      <c r="AA87" s="179"/>
      <c r="AB87" s="34"/>
      <c r="AC87" s="34"/>
      <c r="AD87" s="34"/>
      <c r="AE87" s="34"/>
      <c r="AF87" s="34"/>
      <c r="AG87" s="34"/>
      <c r="AH87" s="31"/>
      <c r="AI87" s="31"/>
      <c r="AJ87" s="31"/>
      <c r="AK87" s="31"/>
      <c r="AL87" s="20"/>
      <c r="AM87" s="34"/>
      <c r="AN87" s="34"/>
      <c r="AO87" s="34"/>
      <c r="AP87" s="34"/>
      <c r="AQ87" s="34"/>
      <c r="AR87" s="34"/>
      <c r="AS87" s="4"/>
    </row>
    <row r="88" spans="2:45">
      <c r="B88" s="314"/>
      <c r="C88" s="314"/>
      <c r="D88" s="337"/>
      <c r="E88" s="337"/>
      <c r="F88" s="337"/>
      <c r="G88" s="337"/>
      <c r="H88" s="337"/>
      <c r="I88" s="179"/>
      <c r="J88" s="179"/>
      <c r="K88" s="179"/>
      <c r="L88" s="179"/>
      <c r="M88" s="179"/>
      <c r="N88" s="179"/>
      <c r="O88" s="338"/>
      <c r="P88" s="338"/>
      <c r="Q88" s="338"/>
      <c r="R88" s="24"/>
      <c r="S88" s="338"/>
      <c r="T88" s="338"/>
      <c r="U88" s="338"/>
      <c r="V88" s="179"/>
      <c r="W88" s="179"/>
      <c r="X88" s="179"/>
      <c r="Y88" s="179"/>
      <c r="Z88" s="179"/>
      <c r="AA88" s="179"/>
      <c r="AB88" s="34"/>
      <c r="AC88" s="34"/>
      <c r="AD88" s="34"/>
      <c r="AE88" s="34"/>
      <c r="AF88" s="34"/>
      <c r="AG88" s="77"/>
      <c r="AH88" s="179"/>
      <c r="AI88" s="179"/>
      <c r="AJ88" s="179"/>
      <c r="AK88" s="179"/>
      <c r="AL88" s="34"/>
      <c r="AM88" s="179"/>
      <c r="AN88" s="179"/>
      <c r="AO88" s="179"/>
      <c r="AP88" s="179"/>
      <c r="AQ88" s="179"/>
      <c r="AR88" s="179"/>
    </row>
    <row r="89" spans="2:45">
      <c r="B89" s="314"/>
      <c r="C89" s="314"/>
      <c r="D89" s="337"/>
      <c r="E89" s="337"/>
      <c r="F89" s="337"/>
      <c r="G89" s="337"/>
      <c r="H89" s="337"/>
      <c r="I89" s="179"/>
      <c r="J89" s="179"/>
      <c r="K89" s="179"/>
      <c r="L89" s="179"/>
      <c r="M89" s="179"/>
      <c r="N89" s="179"/>
      <c r="O89" s="338"/>
      <c r="P89" s="338"/>
      <c r="Q89" s="338"/>
      <c r="R89" s="24"/>
      <c r="S89" s="338"/>
      <c r="T89" s="338"/>
      <c r="U89" s="338"/>
      <c r="V89" s="179"/>
      <c r="W89" s="179"/>
      <c r="X89" s="179"/>
      <c r="Y89" s="179"/>
      <c r="Z89" s="179"/>
      <c r="AA89" s="179"/>
      <c r="AB89" s="34"/>
      <c r="AC89" s="34"/>
      <c r="AD89" s="34"/>
      <c r="AE89" s="34"/>
      <c r="AF89" s="34"/>
      <c r="AG89" s="34"/>
      <c r="AH89" s="179"/>
      <c r="AI89" s="179"/>
      <c r="AJ89" s="179"/>
      <c r="AK89" s="179"/>
      <c r="AL89" s="34"/>
      <c r="AM89" s="179"/>
      <c r="AN89" s="179"/>
      <c r="AO89" s="179"/>
      <c r="AP89" s="179"/>
      <c r="AQ89" s="179"/>
      <c r="AR89" s="179"/>
    </row>
    <row r="90" spans="2:45">
      <c r="B90" s="15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35"/>
      <c r="AN90" s="35"/>
      <c r="AO90" s="35"/>
      <c r="AP90" s="35"/>
      <c r="AQ90" s="35"/>
      <c r="AR90" s="35"/>
    </row>
    <row r="91" spans="2:45">
      <c r="B91" s="15"/>
      <c r="C91" s="363"/>
      <c r="D91" s="363"/>
      <c r="E91" s="363"/>
      <c r="F91" s="363"/>
      <c r="G91" s="363"/>
      <c r="H91" s="363"/>
      <c r="I91" s="363"/>
      <c r="J91" s="363"/>
      <c r="K91" s="363"/>
      <c r="L91" s="363"/>
      <c r="M91" s="363"/>
      <c r="N91" s="363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36"/>
      <c r="AN91" s="15"/>
      <c r="AO91" s="15"/>
      <c r="AP91" s="15"/>
      <c r="AQ91" s="15"/>
      <c r="AR91" s="15"/>
    </row>
    <row r="92" spans="2:4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36"/>
      <c r="AN92" s="15"/>
      <c r="AO92" s="15"/>
      <c r="AP92" s="15"/>
      <c r="AQ92" s="15"/>
      <c r="AR92" s="15"/>
    </row>
    <row r="93" spans="2:4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36"/>
      <c r="AN93" s="15"/>
      <c r="AO93" s="15"/>
      <c r="AP93" s="15"/>
      <c r="AQ93" s="15"/>
      <c r="AR93" s="15"/>
    </row>
    <row r="94" spans="2:4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36"/>
      <c r="AN94" s="15"/>
      <c r="AO94" s="15"/>
      <c r="AP94" s="15"/>
      <c r="AQ94" s="15"/>
      <c r="AR94" s="15"/>
    </row>
    <row r="95" spans="2:45">
      <c r="AM95" s="82"/>
    </row>
    <row r="96" spans="2:45" ht="21">
      <c r="D96" s="1" ph="1"/>
      <c r="E96" s="1" ph="1"/>
      <c r="F96" s="1" ph="1"/>
      <c r="G96" s="1" ph="1"/>
      <c r="H96" s="1" ph="1"/>
    </row>
  </sheetData>
  <mergeCells count="434">
    <mergeCell ref="AH88:AK89"/>
    <mergeCell ref="AM88:AR89"/>
    <mergeCell ref="C90:N91"/>
    <mergeCell ref="B88:C89"/>
    <mergeCell ref="D88:H89"/>
    <mergeCell ref="I88:N89"/>
    <mergeCell ref="O88:Q89"/>
    <mergeCell ref="S88:U89"/>
    <mergeCell ref="V88:AA89"/>
    <mergeCell ref="B86:C87"/>
    <mergeCell ref="D86:H87"/>
    <mergeCell ref="I86:N87"/>
    <mergeCell ref="O86:Q87"/>
    <mergeCell ref="S86:U87"/>
    <mergeCell ref="V86:AA87"/>
    <mergeCell ref="B84:C85"/>
    <mergeCell ref="D84:H85"/>
    <mergeCell ref="I84:N85"/>
    <mergeCell ref="O84:Q85"/>
    <mergeCell ref="S84:U85"/>
    <mergeCell ref="V84:AA85"/>
    <mergeCell ref="B82:C83"/>
    <mergeCell ref="D82:H83"/>
    <mergeCell ref="I82:N83"/>
    <mergeCell ref="O82:Q83"/>
    <mergeCell ref="S82:U83"/>
    <mergeCell ref="V82:AA83"/>
    <mergeCell ref="B80:C81"/>
    <mergeCell ref="D80:H81"/>
    <mergeCell ref="I80:N81"/>
    <mergeCell ref="O80:Q81"/>
    <mergeCell ref="S80:U81"/>
    <mergeCell ref="V80:AA81"/>
    <mergeCell ref="B78:C79"/>
    <mergeCell ref="D78:H79"/>
    <mergeCell ref="I78:N79"/>
    <mergeCell ref="O78:Q79"/>
    <mergeCell ref="S78:U79"/>
    <mergeCell ref="V78:AA79"/>
    <mergeCell ref="C74:M75"/>
    <mergeCell ref="AH74:AM75"/>
    <mergeCell ref="AO74:AS75"/>
    <mergeCell ref="B76:C77"/>
    <mergeCell ref="D76:H77"/>
    <mergeCell ref="I76:N77"/>
    <mergeCell ref="O76:Q77"/>
    <mergeCell ref="S76:U77"/>
    <mergeCell ref="V76:AA77"/>
    <mergeCell ref="AH76:AM77"/>
    <mergeCell ref="AH78:AM79"/>
    <mergeCell ref="B73:C73"/>
    <mergeCell ref="D73:H73"/>
    <mergeCell ref="I73:N73"/>
    <mergeCell ref="O73:Q73"/>
    <mergeCell ref="S73:U73"/>
    <mergeCell ref="V73:AA73"/>
    <mergeCell ref="B71:C72"/>
    <mergeCell ref="D71:H72"/>
    <mergeCell ref="I71:N72"/>
    <mergeCell ref="O71:Q72"/>
    <mergeCell ref="S71:U72"/>
    <mergeCell ref="V71:AA72"/>
    <mergeCell ref="B69:C70"/>
    <mergeCell ref="D69:H70"/>
    <mergeCell ref="I69:N70"/>
    <mergeCell ref="O69:Q70"/>
    <mergeCell ref="S69:U70"/>
    <mergeCell ref="V69:AA70"/>
    <mergeCell ref="B67:C68"/>
    <mergeCell ref="D67:H68"/>
    <mergeCell ref="I67:N68"/>
    <mergeCell ref="O67:Q68"/>
    <mergeCell ref="S67:U68"/>
    <mergeCell ref="V67:AA68"/>
    <mergeCell ref="B65:C66"/>
    <mergeCell ref="D65:H66"/>
    <mergeCell ref="I65:N66"/>
    <mergeCell ref="O65:Q66"/>
    <mergeCell ref="S65:U66"/>
    <mergeCell ref="V65:AA66"/>
    <mergeCell ref="B63:C64"/>
    <mergeCell ref="D63:H64"/>
    <mergeCell ref="I63:N64"/>
    <mergeCell ref="O63:Q64"/>
    <mergeCell ref="S63:U64"/>
    <mergeCell ref="V63:AA64"/>
    <mergeCell ref="C59:M60"/>
    <mergeCell ref="AH59:AM60"/>
    <mergeCell ref="AO59:AS60"/>
    <mergeCell ref="B61:C62"/>
    <mergeCell ref="D61:H62"/>
    <mergeCell ref="I61:N62"/>
    <mergeCell ref="O61:Q62"/>
    <mergeCell ref="S61:U62"/>
    <mergeCell ref="V61:AA62"/>
    <mergeCell ref="AH61:AM62"/>
    <mergeCell ref="B58:C58"/>
    <mergeCell ref="D58:H58"/>
    <mergeCell ref="I58:N58"/>
    <mergeCell ref="O58:Q58"/>
    <mergeCell ref="S58:U58"/>
    <mergeCell ref="V58:AA58"/>
    <mergeCell ref="B56:C57"/>
    <mergeCell ref="D56:H57"/>
    <mergeCell ref="I56:N57"/>
    <mergeCell ref="O56:Q57"/>
    <mergeCell ref="S56:U57"/>
    <mergeCell ref="V56:AA57"/>
    <mergeCell ref="B54:C55"/>
    <mergeCell ref="D54:H55"/>
    <mergeCell ref="I54:N55"/>
    <mergeCell ref="O54:Q55"/>
    <mergeCell ref="S54:U55"/>
    <mergeCell ref="V54:AA55"/>
    <mergeCell ref="B52:C53"/>
    <mergeCell ref="D52:H53"/>
    <mergeCell ref="I52:N53"/>
    <mergeCell ref="O52:Q53"/>
    <mergeCell ref="S52:U53"/>
    <mergeCell ref="V52:AA53"/>
    <mergeCell ref="B50:C51"/>
    <mergeCell ref="D50:H51"/>
    <mergeCell ref="I50:N51"/>
    <mergeCell ref="O50:Q51"/>
    <mergeCell ref="S50:U51"/>
    <mergeCell ref="V50:AA51"/>
    <mergeCell ref="B48:C49"/>
    <mergeCell ref="D48:H49"/>
    <mergeCell ref="I48:N49"/>
    <mergeCell ref="O48:Q49"/>
    <mergeCell ref="S48:U49"/>
    <mergeCell ref="V48:AA49"/>
    <mergeCell ref="C44:M45"/>
    <mergeCell ref="AH44:AM45"/>
    <mergeCell ref="AO44:AS45"/>
    <mergeCell ref="B46:C47"/>
    <mergeCell ref="D46:H47"/>
    <mergeCell ref="I46:N47"/>
    <mergeCell ref="O46:Q47"/>
    <mergeCell ref="S46:U47"/>
    <mergeCell ref="V46:AA47"/>
    <mergeCell ref="BF32:BF33"/>
    <mergeCell ref="H34:AU35"/>
    <mergeCell ref="BB34:BB35"/>
    <mergeCell ref="BC34:BC35"/>
    <mergeCell ref="BD34:BD35"/>
    <mergeCell ref="BE34:BE35"/>
    <mergeCell ref="B32:D41"/>
    <mergeCell ref="E32:G41"/>
    <mergeCell ref="H32:AU33"/>
    <mergeCell ref="BC32:BC33"/>
    <mergeCell ref="BD32:BD33"/>
    <mergeCell ref="BE32:BE33"/>
    <mergeCell ref="H36:AU37"/>
    <mergeCell ref="H38:AU39"/>
    <mergeCell ref="H40:AU41"/>
    <mergeCell ref="X28:Z29"/>
    <mergeCell ref="AD28:AF29"/>
    <mergeCell ref="AX30:AX31"/>
    <mergeCell ref="AY30:AY31"/>
    <mergeCell ref="AZ30:AZ31"/>
    <mergeCell ref="BC30:BC31"/>
    <mergeCell ref="BD30:BD31"/>
    <mergeCell ref="BE30:BE31"/>
    <mergeCell ref="W30:X31"/>
    <mergeCell ref="Z30:AA31"/>
    <mergeCell ref="AB30:AC31"/>
    <mergeCell ref="AE30:AF31"/>
    <mergeCell ref="AG30:AH31"/>
    <mergeCell ref="AJ30:AK31"/>
    <mergeCell ref="AP28:AU29"/>
    <mergeCell ref="B30:G31"/>
    <mergeCell ref="H30:I31"/>
    <mergeCell ref="K30:L31"/>
    <mergeCell ref="M30:N31"/>
    <mergeCell ref="P30:Q31"/>
    <mergeCell ref="R30:S31"/>
    <mergeCell ref="U30:V31"/>
    <mergeCell ref="E28:G29"/>
    <mergeCell ref="H28:Q29"/>
    <mergeCell ref="R28:T29"/>
    <mergeCell ref="U28:W29"/>
    <mergeCell ref="BC25:BC27"/>
    <mergeCell ref="BD25:BD27"/>
    <mergeCell ref="BE25:BE27"/>
    <mergeCell ref="BF25:BF27"/>
    <mergeCell ref="E26:G27"/>
    <mergeCell ref="H26:Q27"/>
    <mergeCell ref="R26:T27"/>
    <mergeCell ref="U26:W27"/>
    <mergeCell ref="X26:Z27"/>
    <mergeCell ref="AA26:AC27"/>
    <mergeCell ref="AJ24:AL25"/>
    <mergeCell ref="AM24:AO25"/>
    <mergeCell ref="B25:D27"/>
    <mergeCell ref="AX25:AX27"/>
    <mergeCell ref="AY25:AY27"/>
    <mergeCell ref="AZ25:AZ27"/>
    <mergeCell ref="AD26:AF27"/>
    <mergeCell ref="AG26:AI27"/>
    <mergeCell ref="AJ26:AL27"/>
    <mergeCell ref="AM26:AO27"/>
    <mergeCell ref="AJ22:AL23"/>
    <mergeCell ref="AM22:AO23"/>
    <mergeCell ref="E24:G25"/>
    <mergeCell ref="H24:Q25"/>
    <mergeCell ref="R24:T25"/>
    <mergeCell ref="U24:W25"/>
    <mergeCell ref="X24:Z25"/>
    <mergeCell ref="AA24:AC25"/>
    <mergeCell ref="AD24:AF25"/>
    <mergeCell ref="AG24:AI25"/>
    <mergeCell ref="B22:D24"/>
    <mergeCell ref="E22:G23"/>
    <mergeCell ref="H22:Q23"/>
    <mergeCell ref="R22:T23"/>
    <mergeCell ref="U22:W23"/>
    <mergeCell ref="X22:Z23"/>
    <mergeCell ref="AA22:AC23"/>
    <mergeCell ref="AD22:AF23"/>
    <mergeCell ref="AG22:AI23"/>
    <mergeCell ref="AY19:AY20"/>
    <mergeCell ref="AZ19:AZ20"/>
    <mergeCell ref="BC19:BC20"/>
    <mergeCell ref="BD19:BD20"/>
    <mergeCell ref="BE19:BE20"/>
    <mergeCell ref="H21:L21"/>
    <mergeCell ref="M21:Q21"/>
    <mergeCell ref="R21:V21"/>
    <mergeCell ref="W21:AA21"/>
    <mergeCell ref="AB21:AF21"/>
    <mergeCell ref="AN19:AO20"/>
    <mergeCell ref="AP19:AQ20"/>
    <mergeCell ref="AR19:AS20"/>
    <mergeCell ref="AT19:AU20"/>
    <mergeCell ref="AV19:AV20"/>
    <mergeCell ref="AX19:AX20"/>
    <mergeCell ref="W19:X20"/>
    <mergeCell ref="Z19:AA20"/>
    <mergeCell ref="AB19:AC20"/>
    <mergeCell ref="AE19:AF20"/>
    <mergeCell ref="AG19:AK20"/>
    <mergeCell ref="AL19:AM20"/>
    <mergeCell ref="AG21:AK21"/>
    <mergeCell ref="B19:B20"/>
    <mergeCell ref="C19:G20"/>
    <mergeCell ref="H19:I20"/>
    <mergeCell ref="K19:L20"/>
    <mergeCell ref="M19:N20"/>
    <mergeCell ref="P19:Q20"/>
    <mergeCell ref="R19:S20"/>
    <mergeCell ref="U19:V20"/>
    <mergeCell ref="AT17:AU18"/>
    <mergeCell ref="AG17:AH18"/>
    <mergeCell ref="AJ17:AK18"/>
    <mergeCell ref="AL17:AM18"/>
    <mergeCell ref="AN17:AO18"/>
    <mergeCell ref="AP17:AQ18"/>
    <mergeCell ref="AR17:AS18"/>
    <mergeCell ref="P17:Q18"/>
    <mergeCell ref="R17:S18"/>
    <mergeCell ref="AY15:AY16"/>
    <mergeCell ref="AZ15:AZ16"/>
    <mergeCell ref="BC15:BC16"/>
    <mergeCell ref="BD15:BD16"/>
    <mergeCell ref="BE15:BE16"/>
    <mergeCell ref="AV15:AV16"/>
    <mergeCell ref="AX15:AX16"/>
    <mergeCell ref="BD17:BD18"/>
    <mergeCell ref="BE17:BE18"/>
    <mergeCell ref="AV17:AV18"/>
    <mergeCell ref="AX17:AX18"/>
    <mergeCell ref="AY17:AY18"/>
    <mergeCell ref="AZ17:AZ18"/>
    <mergeCell ref="BC17:BC18"/>
    <mergeCell ref="B17:B18"/>
    <mergeCell ref="C17:G18"/>
    <mergeCell ref="H17:I18"/>
    <mergeCell ref="K17:L18"/>
    <mergeCell ref="M17:N18"/>
    <mergeCell ref="AN15:AO16"/>
    <mergeCell ref="AP15:AQ16"/>
    <mergeCell ref="AR15:AS16"/>
    <mergeCell ref="AT15:AU16"/>
    <mergeCell ref="W15:AA16"/>
    <mergeCell ref="AB15:AC16"/>
    <mergeCell ref="AE15:AF16"/>
    <mergeCell ref="AG15:AH16"/>
    <mergeCell ref="AJ15:AK16"/>
    <mergeCell ref="AL15:AM16"/>
    <mergeCell ref="U17:V18"/>
    <mergeCell ref="W17:X18"/>
    <mergeCell ref="Z17:AA18"/>
    <mergeCell ref="AB17:AF18"/>
    <mergeCell ref="B15:B16"/>
    <mergeCell ref="C15:G16"/>
    <mergeCell ref="H15:I16"/>
    <mergeCell ref="K15:L16"/>
    <mergeCell ref="M15:N16"/>
    <mergeCell ref="P15:Q16"/>
    <mergeCell ref="R15:S16"/>
    <mergeCell ref="U15:V16"/>
    <mergeCell ref="AT13:AU14"/>
    <mergeCell ref="AG13:AH14"/>
    <mergeCell ref="AJ13:AK14"/>
    <mergeCell ref="AL13:AM14"/>
    <mergeCell ref="AN13:AO14"/>
    <mergeCell ref="AP13:AQ14"/>
    <mergeCell ref="AR13:AS14"/>
    <mergeCell ref="P13:Q14"/>
    <mergeCell ref="R13:V14"/>
    <mergeCell ref="AY11:AY12"/>
    <mergeCell ref="AZ11:AZ12"/>
    <mergeCell ref="BC11:BC12"/>
    <mergeCell ref="BD11:BD12"/>
    <mergeCell ref="BE11:BE12"/>
    <mergeCell ref="AV11:AV12"/>
    <mergeCell ref="AX11:AX12"/>
    <mergeCell ref="BD13:BD14"/>
    <mergeCell ref="BE13:BE14"/>
    <mergeCell ref="AV13:AV14"/>
    <mergeCell ref="AX13:AX14"/>
    <mergeCell ref="AY13:AY14"/>
    <mergeCell ref="AZ13:AZ14"/>
    <mergeCell ref="BC13:BC14"/>
    <mergeCell ref="B13:B14"/>
    <mergeCell ref="C13:G14"/>
    <mergeCell ref="H13:I14"/>
    <mergeCell ref="K13:L14"/>
    <mergeCell ref="M13:N14"/>
    <mergeCell ref="AN11:AO12"/>
    <mergeCell ref="AP11:AQ12"/>
    <mergeCell ref="AR11:AS12"/>
    <mergeCell ref="AT11:AU12"/>
    <mergeCell ref="Z11:AA12"/>
    <mergeCell ref="AB11:AC12"/>
    <mergeCell ref="AE11:AF12"/>
    <mergeCell ref="AG11:AH12"/>
    <mergeCell ref="AJ11:AK12"/>
    <mergeCell ref="AL11:AM12"/>
    <mergeCell ref="W13:X14"/>
    <mergeCell ref="Z13:AA14"/>
    <mergeCell ref="AB13:AC14"/>
    <mergeCell ref="AE13:AF14"/>
    <mergeCell ref="BE9:BE10"/>
    <mergeCell ref="BF9:BF10"/>
    <mergeCell ref="B11:B12"/>
    <mergeCell ref="C11:G12"/>
    <mergeCell ref="H11:I12"/>
    <mergeCell ref="K11:L12"/>
    <mergeCell ref="M11:Q12"/>
    <mergeCell ref="R11:S12"/>
    <mergeCell ref="U11:V12"/>
    <mergeCell ref="W11:X12"/>
    <mergeCell ref="AV9:AV10"/>
    <mergeCell ref="AX9:AX10"/>
    <mergeCell ref="AY9:AY10"/>
    <mergeCell ref="AZ9:AZ10"/>
    <mergeCell ref="BC9:BC10"/>
    <mergeCell ref="BD9:BD10"/>
    <mergeCell ref="AJ9:AK10"/>
    <mergeCell ref="AL9:AM10"/>
    <mergeCell ref="AN9:AO10"/>
    <mergeCell ref="AP9:AQ10"/>
    <mergeCell ref="AR9:AS10"/>
    <mergeCell ref="AT9:AU10"/>
    <mergeCell ref="U9:V10"/>
    <mergeCell ref="W9:X10"/>
    <mergeCell ref="Z9:AA10"/>
    <mergeCell ref="AB9:AC10"/>
    <mergeCell ref="AE9:AF10"/>
    <mergeCell ref="AG9:AH10"/>
    <mergeCell ref="B9:B10"/>
    <mergeCell ref="C9:G10"/>
    <mergeCell ref="H9:L10"/>
    <mergeCell ref="M9:N10"/>
    <mergeCell ref="P9:Q10"/>
    <mergeCell ref="R9:S10"/>
    <mergeCell ref="AT6:AU8"/>
    <mergeCell ref="AV6:AV8"/>
    <mergeCell ref="AX6:AX8"/>
    <mergeCell ref="AY6:AY8"/>
    <mergeCell ref="AZ6:AZ8"/>
    <mergeCell ref="BD6:BD8"/>
    <mergeCell ref="AB6:AF8"/>
    <mergeCell ref="AG6:AK8"/>
    <mergeCell ref="AL6:AM8"/>
    <mergeCell ref="AN6:AO8"/>
    <mergeCell ref="AP6:AQ8"/>
    <mergeCell ref="AR6:AS8"/>
    <mergeCell ref="AB2:AE3"/>
    <mergeCell ref="AG2:AS3"/>
    <mergeCell ref="B4:AJ5"/>
    <mergeCell ref="AH46:AM47"/>
    <mergeCell ref="AH48:AM49"/>
    <mergeCell ref="AH50:AM51"/>
    <mergeCell ref="AH52:AM53"/>
    <mergeCell ref="AH54:AM55"/>
    <mergeCell ref="AH56:AM57"/>
    <mergeCell ref="AO46:AS47"/>
    <mergeCell ref="AO48:AS49"/>
    <mergeCell ref="AO50:AS51"/>
    <mergeCell ref="AO52:AS53"/>
    <mergeCell ref="AO54:AS55"/>
    <mergeCell ref="AO56:AS57"/>
    <mergeCell ref="B6:D8"/>
    <mergeCell ref="E6:G8"/>
    <mergeCell ref="H6:L8"/>
    <mergeCell ref="M6:Q8"/>
    <mergeCell ref="R6:V8"/>
    <mergeCell ref="W6:AA8"/>
    <mergeCell ref="K2:M3"/>
    <mergeCell ref="N2:O3"/>
    <mergeCell ref="Q2:AA3"/>
    <mergeCell ref="AH80:AM81"/>
    <mergeCell ref="AO76:AS77"/>
    <mergeCell ref="AO78:AS79"/>
    <mergeCell ref="AO80:AS81"/>
    <mergeCell ref="AA28:AC29"/>
    <mergeCell ref="AH42:AS43"/>
    <mergeCell ref="AH63:AM64"/>
    <mergeCell ref="AH65:AM66"/>
    <mergeCell ref="AH67:AM68"/>
    <mergeCell ref="AH69:AM70"/>
    <mergeCell ref="AH71:AM72"/>
    <mergeCell ref="AO61:AS62"/>
    <mergeCell ref="AO63:AS64"/>
    <mergeCell ref="AO65:AS66"/>
    <mergeCell ref="AO67:AS68"/>
    <mergeCell ref="AO69:AS70"/>
    <mergeCell ref="AO71:AS72"/>
    <mergeCell ref="AG28:AI29"/>
    <mergeCell ref="AJ28:AL29"/>
    <mergeCell ref="AM28:AO29"/>
  </mergeCells>
  <phoneticPr fontId="18"/>
  <conditionalFormatting sqref="AB9:AB15 R9:S12 W9:X14 AG9:AH18 AC9:AC14 M9 M13:N20 R15:S20 W17:X20 AB19:AC20 H11:I20">
    <cfRule type="expression" dxfId="665" priority="277" stopIfTrue="1">
      <formula>H9&gt;K9</formula>
    </cfRule>
    <cfRule type="expression" dxfId="664" priority="278" stopIfTrue="1">
      <formula>H9=K9</formula>
    </cfRule>
  </conditionalFormatting>
  <conditionalFormatting sqref="P9:Q10 U9:V12 Z9:AA14 AE9:AF16 AJ9:AK18 P13:Q20 U15:V20 Z17:AA20 AE19:AF20 K11:L20">
    <cfRule type="expression" dxfId="663" priority="275" stopIfTrue="1">
      <formula>H9=K9</formula>
    </cfRule>
    <cfRule type="expression" dxfId="662" priority="276" stopIfTrue="1">
      <formula>H9&lt;K9</formula>
    </cfRule>
  </conditionalFormatting>
  <conditionalFormatting sqref="O78:Q89 O46:Q75">
    <cfRule type="expression" dxfId="661" priority="273" stopIfTrue="1">
      <formula>O46&gt;S46</formula>
    </cfRule>
    <cfRule type="expression" dxfId="660" priority="274" stopIfTrue="1">
      <formula>O46=S46</formula>
    </cfRule>
  </conditionalFormatting>
  <conditionalFormatting sqref="S78:U89 S46:U75">
    <cfRule type="expression" dxfId="659" priority="271" stopIfTrue="1">
      <formula>S46&gt;O46</formula>
    </cfRule>
    <cfRule type="expression" dxfId="658" priority="272" stopIfTrue="1">
      <formula>S46=O46</formula>
    </cfRule>
  </conditionalFormatting>
  <conditionalFormatting sqref="C9:E20">
    <cfRule type="expression" dxfId="657" priority="268" stopIfTrue="1">
      <formula>AT9=1</formula>
    </cfRule>
    <cfRule type="expression" dxfId="656" priority="269" stopIfTrue="1">
      <formula>AT9=2</formula>
    </cfRule>
    <cfRule type="expression" dxfId="655" priority="270" stopIfTrue="1">
      <formula>AT9=3</formula>
    </cfRule>
  </conditionalFormatting>
  <conditionalFormatting sqref="F9:G20">
    <cfRule type="expression" dxfId="654" priority="265" stopIfTrue="1">
      <formula>#REF!=1</formula>
    </cfRule>
    <cfRule type="expression" dxfId="653" priority="266" stopIfTrue="1">
      <formula>#REF!=2</formula>
    </cfRule>
    <cfRule type="expression" dxfId="652" priority="267" stopIfTrue="1">
      <formula>#REF!=3</formula>
    </cfRule>
  </conditionalFormatting>
  <conditionalFormatting sqref="E22 E26 E24 BC32:BF32">
    <cfRule type="expression" dxfId="651" priority="264" stopIfTrue="1">
      <formula>E22=FALSE</formula>
    </cfRule>
  </conditionalFormatting>
  <conditionalFormatting sqref="AT9 AT11 AT13 AT17 AT19 AT15">
    <cfRule type="expression" dxfId="650" priority="261" stopIfTrue="1">
      <formula>$AT$9=1</formula>
    </cfRule>
    <cfRule type="expression" dxfId="649" priority="262" stopIfTrue="1">
      <formula>$AT$9=2</formula>
    </cfRule>
    <cfRule type="expression" dxfId="648" priority="263" stopIfTrue="1">
      <formula>$AT$9=3</formula>
    </cfRule>
  </conditionalFormatting>
  <conditionalFormatting sqref="AT11">
    <cfRule type="expression" dxfId="647" priority="258" stopIfTrue="1">
      <formula>$AT$11=1</formula>
    </cfRule>
    <cfRule type="expression" dxfId="646" priority="259" stopIfTrue="1">
      <formula>$AT$11=2</formula>
    </cfRule>
    <cfRule type="expression" dxfId="645" priority="260" stopIfTrue="1">
      <formula>$AT$11=3</formula>
    </cfRule>
  </conditionalFormatting>
  <conditionalFormatting sqref="AT13">
    <cfRule type="expression" dxfId="644" priority="255" stopIfTrue="1">
      <formula>$AT$13=1</formula>
    </cfRule>
    <cfRule type="expression" dxfId="643" priority="256" stopIfTrue="1">
      <formula>$AT$13=2</formula>
    </cfRule>
    <cfRule type="expression" dxfId="642" priority="257" stopIfTrue="1">
      <formula>$AT$13=3</formula>
    </cfRule>
  </conditionalFormatting>
  <conditionalFormatting sqref="AT15">
    <cfRule type="expression" dxfId="641" priority="252" stopIfTrue="1">
      <formula>$AT$15=1</formula>
    </cfRule>
    <cfRule type="expression" dxfId="640" priority="253" stopIfTrue="1">
      <formula>$AT$15=2</formula>
    </cfRule>
    <cfRule type="expression" dxfId="639" priority="254" stopIfTrue="1">
      <formula>$AT$15=3</formula>
    </cfRule>
  </conditionalFormatting>
  <conditionalFormatting sqref="H30 AD30:AE30 W30 O30:P30 AG30 AI30:AJ30 Y30:Z30 AB30 BC32:BF32 R30 T30:U30 J30:K30 M30">
    <cfRule type="expression" dxfId="638" priority="251" stopIfTrue="1">
      <formula>$H$30=FALSE</formula>
    </cfRule>
  </conditionalFormatting>
  <conditionalFormatting sqref="K30:L31 P30:Q31 U30:V31 Z30:AA31 AE30:AF31 AJ30:AK31">
    <cfRule type="expression" dxfId="637" priority="250" stopIfTrue="1">
      <formula>$K$30=FALSE</formula>
    </cfRule>
  </conditionalFormatting>
  <conditionalFormatting sqref="M30:N31">
    <cfRule type="expression" dxfId="636" priority="249" stopIfTrue="1">
      <formula>$M$30=FALSE</formula>
    </cfRule>
  </conditionalFormatting>
  <conditionalFormatting sqref="P30:Q31">
    <cfRule type="expression" dxfId="635" priority="248" stopIfTrue="1">
      <formula>$P$30=FALSE</formula>
    </cfRule>
  </conditionalFormatting>
  <conditionalFormatting sqref="R30:S31">
    <cfRule type="expression" dxfId="634" priority="247" stopIfTrue="1">
      <formula>$R$30=FALSE</formula>
    </cfRule>
  </conditionalFormatting>
  <conditionalFormatting sqref="U30:V31">
    <cfRule type="expression" dxfId="633" priority="246" stopIfTrue="1">
      <formula>$U$30=FALSE</formula>
    </cfRule>
  </conditionalFormatting>
  <conditionalFormatting sqref="W30:X31">
    <cfRule type="expression" dxfId="632" priority="245" stopIfTrue="1">
      <formula>$W$30=FALSE</formula>
    </cfRule>
  </conditionalFormatting>
  <conditionalFormatting sqref="Z30:AA31">
    <cfRule type="expression" dxfId="631" priority="244" stopIfTrue="1">
      <formula>$Z$30=FALSE</formula>
    </cfRule>
  </conditionalFormatting>
  <conditionalFormatting sqref="W30:X31 Z30:AC31">
    <cfRule type="expression" dxfId="630" priority="243" stopIfTrue="1">
      <formula>$AB$30=FALSE</formula>
    </cfRule>
  </conditionalFormatting>
  <conditionalFormatting sqref="AE30:AF31">
    <cfRule type="expression" dxfId="629" priority="242" stopIfTrue="1">
      <formula>$AE$30=FALSE</formula>
    </cfRule>
  </conditionalFormatting>
  <conditionalFormatting sqref="AG30:AH31">
    <cfRule type="expression" dxfId="628" priority="241" stopIfTrue="1">
      <formula>$AG$30=FALSE</formula>
    </cfRule>
  </conditionalFormatting>
  <conditionalFormatting sqref="AJ30:AK31">
    <cfRule type="expression" dxfId="627" priority="240" stopIfTrue="1">
      <formula>$AJ$30=FALSE</formula>
    </cfRule>
  </conditionalFormatting>
  <conditionalFormatting sqref="AT9 AT11 AT13 AT17 AT19 AT15">
    <cfRule type="expression" dxfId="626" priority="237" stopIfTrue="1">
      <formula>$AT$17=1</formula>
    </cfRule>
    <cfRule type="expression" dxfId="625" priority="238" stopIfTrue="1">
      <formula>$AT$17=2</formula>
    </cfRule>
    <cfRule type="expression" dxfId="624" priority="239" stopIfTrue="1">
      <formula>$AT$17=3</formula>
    </cfRule>
  </conditionalFormatting>
  <conditionalFormatting sqref="AT19">
    <cfRule type="expression" dxfId="623" priority="234" stopIfTrue="1">
      <formula>$AT$19=1</formula>
    </cfRule>
    <cfRule type="expression" dxfId="622" priority="235" stopIfTrue="1">
      <formula>$AT$19=2</formula>
    </cfRule>
    <cfRule type="expression" dxfId="621" priority="236" stopIfTrue="1">
      <formula>$AT$19=3</formula>
    </cfRule>
  </conditionalFormatting>
  <conditionalFormatting sqref="C17:E18">
    <cfRule type="expression" dxfId="620" priority="231" stopIfTrue="1">
      <formula>AT17=1</formula>
    </cfRule>
    <cfRule type="expression" dxfId="619" priority="232" stopIfTrue="1">
      <formula>AT17=2</formula>
    </cfRule>
    <cfRule type="expression" dxfId="618" priority="233" stopIfTrue="1">
      <formula>AT17=3</formula>
    </cfRule>
  </conditionalFormatting>
  <conditionalFormatting sqref="AT9 AT11 AT13 AT17 AT19 AT15">
    <cfRule type="expression" dxfId="617" priority="228" stopIfTrue="1">
      <formula>$AU$9=1</formula>
    </cfRule>
    <cfRule type="expression" dxfId="616" priority="229" stopIfTrue="1">
      <formula>$AU$9=2</formula>
    </cfRule>
    <cfRule type="expression" dxfId="615" priority="230" stopIfTrue="1">
      <formula>$AU$9=3</formula>
    </cfRule>
  </conditionalFormatting>
  <conditionalFormatting sqref="AT11">
    <cfRule type="expression" dxfId="614" priority="225" stopIfTrue="1">
      <formula>$AU$11=1</formula>
    </cfRule>
    <cfRule type="expression" dxfId="613" priority="226" stopIfTrue="1">
      <formula>$AU$11=2</formula>
    </cfRule>
    <cfRule type="expression" dxfId="612" priority="227" stopIfTrue="1">
      <formula>$AU$11=3</formula>
    </cfRule>
  </conditionalFormatting>
  <conditionalFormatting sqref="AT13">
    <cfRule type="expression" dxfId="611" priority="222" stopIfTrue="1">
      <formula>$AU$13=1</formula>
    </cfRule>
    <cfRule type="expression" dxfId="610" priority="223" stopIfTrue="1">
      <formula>$AU$13=2</formula>
    </cfRule>
    <cfRule type="expression" dxfId="609" priority="224" stopIfTrue="1">
      <formula>$AU$13=3</formula>
    </cfRule>
  </conditionalFormatting>
  <conditionalFormatting sqref="AT15">
    <cfRule type="expression" dxfId="608" priority="219" stopIfTrue="1">
      <formula>$AU$15=1</formula>
    </cfRule>
    <cfRule type="expression" dxfId="607" priority="220" stopIfTrue="1">
      <formula>$AU$15=2</formula>
    </cfRule>
    <cfRule type="expression" dxfId="606" priority="221" stopIfTrue="1">
      <formula>$AU$15=3</formula>
    </cfRule>
  </conditionalFormatting>
  <conditionalFormatting sqref="AT9 AT11 AT13 AT17 AT19 AT15">
    <cfRule type="expression" dxfId="605" priority="216" stopIfTrue="1">
      <formula>$AU$17=1</formula>
    </cfRule>
    <cfRule type="expression" dxfId="604" priority="217" stopIfTrue="1">
      <formula>$AU$17=2</formula>
    </cfRule>
    <cfRule type="expression" dxfId="603" priority="218" stopIfTrue="1">
      <formula>$AU$17=3</formula>
    </cfRule>
  </conditionalFormatting>
  <conditionalFormatting sqref="AT19">
    <cfRule type="expression" dxfId="602" priority="213" stopIfTrue="1">
      <formula>$AU$19=1</formula>
    </cfRule>
    <cfRule type="expression" dxfId="601" priority="214" stopIfTrue="1">
      <formula>$AU$19=2</formula>
    </cfRule>
    <cfRule type="expression" dxfId="600" priority="215" stopIfTrue="1">
      <formula>$AU$19=3</formula>
    </cfRule>
  </conditionalFormatting>
  <conditionalFormatting sqref="BC9:BE20 BF9:BF10 BC32:BF32 AT9 AT11 AT13 AT15 AT17 AT19">
    <cfRule type="expression" dxfId="599" priority="211" stopIfTrue="1">
      <formula>AT9=1</formula>
    </cfRule>
    <cfRule type="expression" dxfId="598" priority="212" stopIfTrue="1">
      <formula>AT9=2</formula>
    </cfRule>
  </conditionalFormatting>
  <conditionalFormatting sqref="B6">
    <cfRule type="expression" dxfId="597" priority="209" stopIfTrue="1">
      <formula>B6&gt;E6</formula>
    </cfRule>
    <cfRule type="expression" dxfId="596" priority="210" stopIfTrue="1">
      <formula>B6=E6</formula>
    </cfRule>
  </conditionalFormatting>
  <conditionalFormatting sqref="B22">
    <cfRule type="expression" dxfId="595" priority="207" stopIfTrue="1">
      <formula>B22&gt;E22</formula>
    </cfRule>
    <cfRule type="expression" dxfId="594" priority="208" stopIfTrue="1">
      <formula>B22=E22</formula>
    </cfRule>
  </conditionalFormatting>
  <conditionalFormatting sqref="AB9:AB15 R9:S12 W9:X14 AG9:AH18 AC9:AC14 M9">
    <cfRule type="expression" dxfId="593" priority="205" stopIfTrue="1">
      <formula>M9&gt;P9</formula>
    </cfRule>
    <cfRule type="expression" dxfId="592" priority="206" stopIfTrue="1">
      <formula>M9=P9</formula>
    </cfRule>
  </conditionalFormatting>
  <conditionalFormatting sqref="P9:Q10 U9:V12 Z9:AA14 AE9:AF16 AJ9:AK18">
    <cfRule type="expression" dxfId="591" priority="203" stopIfTrue="1">
      <formula>M9=P9</formula>
    </cfRule>
    <cfRule type="expression" dxfId="590" priority="204" stopIfTrue="1">
      <formula>M9&lt;P9</formula>
    </cfRule>
  </conditionalFormatting>
  <conditionalFormatting sqref="O76:Q89">
    <cfRule type="expression" dxfId="589" priority="201" stopIfTrue="1">
      <formula>O76&gt;S76</formula>
    </cfRule>
    <cfRule type="expression" dxfId="588" priority="202" stopIfTrue="1">
      <formula>O76=S76</formula>
    </cfRule>
  </conditionalFormatting>
  <conditionalFormatting sqref="S76:U89">
    <cfRule type="expression" dxfId="587" priority="199" stopIfTrue="1">
      <formula>S76&gt;O76</formula>
    </cfRule>
    <cfRule type="expression" dxfId="586" priority="200" stopIfTrue="1">
      <formula>S76=O76</formula>
    </cfRule>
  </conditionalFormatting>
  <conditionalFormatting sqref="F9:G20">
    <cfRule type="expression" dxfId="585" priority="196" stopIfTrue="1">
      <formula>#REF!=1</formula>
    </cfRule>
    <cfRule type="expression" dxfId="584" priority="197" stopIfTrue="1">
      <formula>#REF!=2</formula>
    </cfRule>
    <cfRule type="expression" dxfId="583" priority="198" stopIfTrue="1">
      <formula>#REF!=3</formula>
    </cfRule>
  </conditionalFormatting>
  <conditionalFormatting sqref="E22 E26 E24 BC32:BF32">
    <cfRule type="expression" dxfId="582" priority="195" stopIfTrue="1">
      <formula>E22=FALSE</formula>
    </cfRule>
  </conditionalFormatting>
  <conditionalFormatting sqref="AT9">
    <cfRule type="expression" dxfId="581" priority="192" stopIfTrue="1">
      <formula>$AT$9=1</formula>
    </cfRule>
    <cfRule type="expression" dxfId="580" priority="193" stopIfTrue="1">
      <formula>$AT$9=2</formula>
    </cfRule>
    <cfRule type="expression" dxfId="579" priority="194" stopIfTrue="1">
      <formula>$AT$9=3</formula>
    </cfRule>
  </conditionalFormatting>
  <conditionalFormatting sqref="AT11">
    <cfRule type="expression" dxfId="578" priority="189" stopIfTrue="1">
      <formula>$AT$11=1</formula>
    </cfRule>
    <cfRule type="expression" dxfId="577" priority="190" stopIfTrue="1">
      <formula>$AT$11=2</formula>
    </cfRule>
    <cfRule type="expression" dxfId="576" priority="191" stopIfTrue="1">
      <formula>$AT$11=3</formula>
    </cfRule>
  </conditionalFormatting>
  <conditionalFormatting sqref="AT13">
    <cfRule type="expression" dxfId="575" priority="186" stopIfTrue="1">
      <formula>$AT$13=1</formula>
    </cfRule>
    <cfRule type="expression" dxfId="574" priority="187" stopIfTrue="1">
      <formula>$AT$13=2</formula>
    </cfRule>
    <cfRule type="expression" dxfId="573" priority="188" stopIfTrue="1">
      <formula>$AT$13=3</formula>
    </cfRule>
  </conditionalFormatting>
  <conditionalFormatting sqref="AT15">
    <cfRule type="expression" dxfId="572" priority="183" stopIfTrue="1">
      <formula>$AT$15=1</formula>
    </cfRule>
    <cfRule type="expression" dxfId="571" priority="184" stopIfTrue="1">
      <formula>$AT$15=2</formula>
    </cfRule>
    <cfRule type="expression" dxfId="570" priority="185" stopIfTrue="1">
      <formula>$AT$15=3</formula>
    </cfRule>
  </conditionalFormatting>
  <conditionalFormatting sqref="H30">
    <cfRule type="expression" dxfId="569" priority="182" stopIfTrue="1">
      <formula>$H$30=FALSE</formula>
    </cfRule>
  </conditionalFormatting>
  <conditionalFormatting sqref="K30:L31">
    <cfRule type="expression" dxfId="568" priority="181" stopIfTrue="1">
      <formula>$K$30=FALSE</formula>
    </cfRule>
  </conditionalFormatting>
  <conditionalFormatting sqref="M30:N31">
    <cfRule type="expression" dxfId="567" priority="180" stopIfTrue="1">
      <formula>$M$30=FALSE</formula>
    </cfRule>
  </conditionalFormatting>
  <conditionalFormatting sqref="P30:Q31">
    <cfRule type="expression" dxfId="566" priority="179" stopIfTrue="1">
      <formula>$P$30=FALSE</formula>
    </cfRule>
  </conditionalFormatting>
  <conditionalFormatting sqref="R30:S31">
    <cfRule type="expression" dxfId="565" priority="178" stopIfTrue="1">
      <formula>$R$30=FALSE</formula>
    </cfRule>
  </conditionalFormatting>
  <conditionalFormatting sqref="U30:V31">
    <cfRule type="expression" dxfId="564" priority="177" stopIfTrue="1">
      <formula>$U$30=FALSE</formula>
    </cfRule>
  </conditionalFormatting>
  <conditionalFormatting sqref="W30:X31">
    <cfRule type="expression" dxfId="563" priority="176" stopIfTrue="1">
      <formula>$W$30=FALSE</formula>
    </cfRule>
  </conditionalFormatting>
  <conditionalFormatting sqref="Z30:AA31">
    <cfRule type="expression" dxfId="562" priority="175" stopIfTrue="1">
      <formula>$Z$30=FALSE</formula>
    </cfRule>
  </conditionalFormatting>
  <conditionalFormatting sqref="W30:X31">
    <cfRule type="expression" dxfId="561" priority="174" stopIfTrue="1">
      <formula>$AB$30=FALSE</formula>
    </cfRule>
  </conditionalFormatting>
  <conditionalFormatting sqref="AE30:AF31">
    <cfRule type="expression" dxfId="560" priority="173" stopIfTrue="1">
      <formula>$AE$30=FALSE</formula>
    </cfRule>
  </conditionalFormatting>
  <conditionalFormatting sqref="AG30:AH31">
    <cfRule type="expression" dxfId="559" priority="172" stopIfTrue="1">
      <formula>$AG$30=FALSE</formula>
    </cfRule>
  </conditionalFormatting>
  <conditionalFormatting sqref="AJ30:AK31">
    <cfRule type="expression" dxfId="558" priority="171" stopIfTrue="1">
      <formula>$AJ$30=FALSE</formula>
    </cfRule>
  </conditionalFormatting>
  <conditionalFormatting sqref="AT17">
    <cfRule type="expression" dxfId="557" priority="168" stopIfTrue="1">
      <formula>$AT$17=1</formula>
    </cfRule>
    <cfRule type="expression" dxfId="556" priority="169" stopIfTrue="1">
      <formula>$AT$17=2</formula>
    </cfRule>
    <cfRule type="expression" dxfId="555" priority="170" stopIfTrue="1">
      <formula>$AT$17=3</formula>
    </cfRule>
  </conditionalFormatting>
  <conditionalFormatting sqref="AT19">
    <cfRule type="expression" dxfId="554" priority="165" stopIfTrue="1">
      <formula>$AT$19=1</formula>
    </cfRule>
    <cfRule type="expression" dxfId="553" priority="166" stopIfTrue="1">
      <formula>$AT$19=2</formula>
    </cfRule>
    <cfRule type="expression" dxfId="552" priority="167" stopIfTrue="1">
      <formula>$AT$19=3</formula>
    </cfRule>
  </conditionalFormatting>
  <conditionalFormatting sqref="C17:E18">
    <cfRule type="expression" dxfId="551" priority="162" stopIfTrue="1">
      <formula>AT17=1</formula>
    </cfRule>
    <cfRule type="expression" dxfId="550" priority="163" stopIfTrue="1">
      <formula>AT17=2</formula>
    </cfRule>
    <cfRule type="expression" dxfId="549" priority="164" stopIfTrue="1">
      <formula>AT17=3</formula>
    </cfRule>
  </conditionalFormatting>
  <conditionalFormatting sqref="AT9">
    <cfRule type="expression" dxfId="548" priority="159" stopIfTrue="1">
      <formula>$AU$9=1</formula>
    </cfRule>
    <cfRule type="expression" dxfId="547" priority="160" stopIfTrue="1">
      <formula>$AU$9=2</formula>
    </cfRule>
    <cfRule type="expression" dxfId="546" priority="161" stopIfTrue="1">
      <formula>$AU$9=3</formula>
    </cfRule>
  </conditionalFormatting>
  <conditionalFormatting sqref="AT11">
    <cfRule type="expression" dxfId="545" priority="156" stopIfTrue="1">
      <formula>$AU$11=1</formula>
    </cfRule>
    <cfRule type="expression" dxfId="544" priority="157" stopIfTrue="1">
      <formula>$AU$11=2</formula>
    </cfRule>
    <cfRule type="expression" dxfId="543" priority="158" stopIfTrue="1">
      <formula>$AU$11=3</formula>
    </cfRule>
  </conditionalFormatting>
  <conditionalFormatting sqref="AT13">
    <cfRule type="expression" dxfId="542" priority="153" stopIfTrue="1">
      <formula>$AU$13=1</formula>
    </cfRule>
    <cfRule type="expression" dxfId="541" priority="154" stopIfTrue="1">
      <formula>$AU$13=2</formula>
    </cfRule>
    <cfRule type="expression" dxfId="540" priority="155" stopIfTrue="1">
      <formula>$AU$13=3</formula>
    </cfRule>
  </conditionalFormatting>
  <conditionalFormatting sqref="AT15">
    <cfRule type="expression" dxfId="539" priority="150" stopIfTrue="1">
      <formula>$AU$15=1</formula>
    </cfRule>
    <cfRule type="expression" dxfId="538" priority="151" stopIfTrue="1">
      <formula>$AU$15=2</formula>
    </cfRule>
    <cfRule type="expression" dxfId="537" priority="152" stopIfTrue="1">
      <formula>$AU$15=3</formula>
    </cfRule>
  </conditionalFormatting>
  <conditionalFormatting sqref="AT17">
    <cfRule type="expression" dxfId="536" priority="147" stopIfTrue="1">
      <formula>$AU$17=1</formula>
    </cfRule>
    <cfRule type="expression" dxfId="535" priority="148" stopIfTrue="1">
      <formula>$AU$17=2</formula>
    </cfRule>
    <cfRule type="expression" dxfId="534" priority="149" stopIfTrue="1">
      <formula>$AU$17=3</formula>
    </cfRule>
  </conditionalFormatting>
  <conditionalFormatting sqref="AT19">
    <cfRule type="expression" dxfId="533" priority="144" stopIfTrue="1">
      <formula>$AU$19=1</formula>
    </cfRule>
    <cfRule type="expression" dxfId="532" priority="145" stopIfTrue="1">
      <formula>$AU$19=2</formula>
    </cfRule>
    <cfRule type="expression" dxfId="531" priority="146" stopIfTrue="1">
      <formula>$AU$19=3</formula>
    </cfRule>
  </conditionalFormatting>
  <conditionalFormatting sqref="AT9 BC9:BE20 BF9:BF10 BC32:BF32 AT11 AT13 AT15 AT17 AT19">
    <cfRule type="expression" dxfId="530" priority="142" stopIfTrue="1">
      <formula>AT9=1</formula>
    </cfRule>
    <cfRule type="expression" dxfId="529" priority="143" stopIfTrue="1">
      <formula>AT9=2</formula>
    </cfRule>
  </conditionalFormatting>
  <conditionalFormatting sqref="B6">
    <cfRule type="expression" dxfId="528" priority="140" stopIfTrue="1">
      <formula>B6&gt;E6</formula>
    </cfRule>
    <cfRule type="expression" dxfId="527" priority="141" stopIfTrue="1">
      <formula>B6=E6</formula>
    </cfRule>
  </conditionalFormatting>
  <conditionalFormatting sqref="B22">
    <cfRule type="expression" dxfId="526" priority="138" stopIfTrue="1">
      <formula>B22&gt;E22</formula>
    </cfRule>
    <cfRule type="expression" dxfId="525" priority="139" stopIfTrue="1">
      <formula>B22=E22</formula>
    </cfRule>
  </conditionalFormatting>
  <conditionalFormatting sqref="AT9">
    <cfRule type="expression" dxfId="524" priority="135" stopIfTrue="1">
      <formula>$AT$9=1</formula>
    </cfRule>
    <cfRule type="expression" dxfId="523" priority="136" stopIfTrue="1">
      <formula>$AT$9=2</formula>
    </cfRule>
    <cfRule type="expression" dxfId="522" priority="137" stopIfTrue="1">
      <formula>$AT$9=3</formula>
    </cfRule>
  </conditionalFormatting>
  <conditionalFormatting sqref="AT9">
    <cfRule type="expression" dxfId="521" priority="132" stopIfTrue="1">
      <formula>$AT$17=1</formula>
    </cfRule>
    <cfRule type="expression" dxfId="520" priority="133" stopIfTrue="1">
      <formula>$AT$17=2</formula>
    </cfRule>
    <cfRule type="expression" dxfId="519" priority="134" stopIfTrue="1">
      <formula>$AT$17=3</formula>
    </cfRule>
  </conditionalFormatting>
  <conditionalFormatting sqref="AT9">
    <cfRule type="expression" dxfId="518" priority="129" stopIfTrue="1">
      <formula>$AU$9=1</formula>
    </cfRule>
    <cfRule type="expression" dxfId="517" priority="130" stopIfTrue="1">
      <formula>$AU$9=2</formula>
    </cfRule>
    <cfRule type="expression" dxfId="516" priority="131" stopIfTrue="1">
      <formula>$AU$9=3</formula>
    </cfRule>
  </conditionalFormatting>
  <conditionalFormatting sqref="AT9">
    <cfRule type="expression" dxfId="515" priority="126" stopIfTrue="1">
      <formula>$AU$17=1</formula>
    </cfRule>
    <cfRule type="expression" dxfId="514" priority="127" stopIfTrue="1">
      <formula>$AU$17=2</formula>
    </cfRule>
    <cfRule type="expression" dxfId="513" priority="128" stopIfTrue="1">
      <formula>$AU$17=3</formula>
    </cfRule>
  </conditionalFormatting>
  <conditionalFormatting sqref="AT9 AT11 AT13 AT15 AT17 AT19">
    <cfRule type="expression" dxfId="512" priority="124" stopIfTrue="1">
      <formula>AT9=1</formula>
    </cfRule>
    <cfRule type="expression" dxfId="511" priority="125" stopIfTrue="1">
      <formula>AT9=2</formula>
    </cfRule>
  </conditionalFormatting>
  <conditionalFormatting sqref="AT11">
    <cfRule type="expression" dxfId="510" priority="121" stopIfTrue="1">
      <formula>$AT$9=1</formula>
    </cfRule>
    <cfRule type="expression" dxfId="509" priority="122" stopIfTrue="1">
      <formula>$AT$9=2</formula>
    </cfRule>
    <cfRule type="expression" dxfId="508" priority="123" stopIfTrue="1">
      <formula>$AT$9=3</formula>
    </cfRule>
  </conditionalFormatting>
  <conditionalFormatting sqref="AT11">
    <cfRule type="expression" dxfId="507" priority="118" stopIfTrue="1">
      <formula>$AT$17=1</formula>
    </cfRule>
    <cfRule type="expression" dxfId="506" priority="119" stopIfTrue="1">
      <formula>$AT$17=2</formula>
    </cfRule>
    <cfRule type="expression" dxfId="505" priority="120" stopIfTrue="1">
      <formula>$AT$17=3</formula>
    </cfRule>
  </conditionalFormatting>
  <conditionalFormatting sqref="AT11">
    <cfRule type="expression" dxfId="504" priority="115" stopIfTrue="1">
      <formula>$AU$9=1</formula>
    </cfRule>
    <cfRule type="expression" dxfId="503" priority="116" stopIfTrue="1">
      <formula>$AU$9=2</formula>
    </cfRule>
    <cfRule type="expression" dxfId="502" priority="117" stopIfTrue="1">
      <formula>$AU$9=3</formula>
    </cfRule>
  </conditionalFormatting>
  <conditionalFormatting sqref="AT11">
    <cfRule type="expression" dxfId="501" priority="112" stopIfTrue="1">
      <formula>$AU$17=1</formula>
    </cfRule>
    <cfRule type="expression" dxfId="500" priority="113" stopIfTrue="1">
      <formula>$AU$17=2</formula>
    </cfRule>
    <cfRule type="expression" dxfId="499" priority="114" stopIfTrue="1">
      <formula>$AU$17=3</formula>
    </cfRule>
  </conditionalFormatting>
  <conditionalFormatting sqref="AT11">
    <cfRule type="expression" dxfId="498" priority="110" stopIfTrue="1">
      <formula>AT11=1</formula>
    </cfRule>
    <cfRule type="expression" dxfId="497" priority="111" stopIfTrue="1">
      <formula>AT11=2</formula>
    </cfRule>
  </conditionalFormatting>
  <conditionalFormatting sqref="AT13">
    <cfRule type="expression" dxfId="496" priority="107" stopIfTrue="1">
      <formula>$AT$9=1</formula>
    </cfRule>
    <cfRule type="expression" dxfId="495" priority="108" stopIfTrue="1">
      <formula>$AT$9=2</formula>
    </cfRule>
    <cfRule type="expression" dxfId="494" priority="109" stopIfTrue="1">
      <formula>$AT$9=3</formula>
    </cfRule>
  </conditionalFormatting>
  <conditionalFormatting sqref="AT13">
    <cfRule type="expression" dxfId="493" priority="104" stopIfTrue="1">
      <formula>$AT$17=1</formula>
    </cfRule>
    <cfRule type="expression" dxfId="492" priority="105" stopIfTrue="1">
      <formula>$AT$17=2</formula>
    </cfRule>
    <cfRule type="expression" dxfId="491" priority="106" stopIfTrue="1">
      <formula>$AT$17=3</formula>
    </cfRule>
  </conditionalFormatting>
  <conditionalFormatting sqref="AT13">
    <cfRule type="expression" dxfId="490" priority="101" stopIfTrue="1">
      <formula>$AU$9=1</formula>
    </cfRule>
    <cfRule type="expression" dxfId="489" priority="102" stopIfTrue="1">
      <formula>$AU$9=2</formula>
    </cfRule>
    <cfRule type="expression" dxfId="488" priority="103" stopIfTrue="1">
      <formula>$AU$9=3</formula>
    </cfRule>
  </conditionalFormatting>
  <conditionalFormatting sqref="AT13">
    <cfRule type="expression" dxfId="487" priority="98" stopIfTrue="1">
      <formula>$AU$17=1</formula>
    </cfRule>
    <cfRule type="expression" dxfId="486" priority="99" stopIfTrue="1">
      <formula>$AU$17=2</formula>
    </cfRule>
    <cfRule type="expression" dxfId="485" priority="100" stopIfTrue="1">
      <formula>$AU$17=3</formula>
    </cfRule>
  </conditionalFormatting>
  <conditionalFormatting sqref="AT13">
    <cfRule type="expression" dxfId="484" priority="96" stopIfTrue="1">
      <formula>AT13=1</formula>
    </cfRule>
    <cfRule type="expression" dxfId="483" priority="97" stopIfTrue="1">
      <formula>AT13=2</formula>
    </cfRule>
  </conditionalFormatting>
  <conditionalFormatting sqref="AT15">
    <cfRule type="expression" dxfId="482" priority="93" stopIfTrue="1">
      <formula>$AT$9=1</formula>
    </cfRule>
    <cfRule type="expression" dxfId="481" priority="94" stopIfTrue="1">
      <formula>$AT$9=2</formula>
    </cfRule>
    <cfRule type="expression" dxfId="480" priority="95" stopIfTrue="1">
      <formula>$AT$9=3</formula>
    </cfRule>
  </conditionalFormatting>
  <conditionalFormatting sqref="AT15">
    <cfRule type="expression" dxfId="479" priority="90" stopIfTrue="1">
      <formula>$AT$17=1</formula>
    </cfRule>
    <cfRule type="expression" dxfId="478" priority="91" stopIfTrue="1">
      <formula>$AT$17=2</formula>
    </cfRule>
    <cfRule type="expression" dxfId="477" priority="92" stopIfTrue="1">
      <formula>$AT$17=3</formula>
    </cfRule>
  </conditionalFormatting>
  <conditionalFormatting sqref="AT15">
    <cfRule type="expression" dxfId="476" priority="87" stopIfTrue="1">
      <formula>$AU$9=1</formula>
    </cfRule>
    <cfRule type="expression" dxfId="475" priority="88" stopIfTrue="1">
      <formula>$AU$9=2</formula>
    </cfRule>
    <cfRule type="expression" dxfId="474" priority="89" stopIfTrue="1">
      <formula>$AU$9=3</formula>
    </cfRule>
  </conditionalFormatting>
  <conditionalFormatting sqref="AT15">
    <cfRule type="expression" dxfId="473" priority="84" stopIfTrue="1">
      <formula>$AU$17=1</formula>
    </cfRule>
    <cfRule type="expression" dxfId="472" priority="85" stopIfTrue="1">
      <formula>$AU$17=2</formula>
    </cfRule>
    <cfRule type="expression" dxfId="471" priority="86" stopIfTrue="1">
      <formula>$AU$17=3</formula>
    </cfRule>
  </conditionalFormatting>
  <conditionalFormatting sqref="AT15">
    <cfRule type="expression" dxfId="470" priority="82" stopIfTrue="1">
      <formula>AT15=1</formula>
    </cfRule>
    <cfRule type="expression" dxfId="469" priority="83" stopIfTrue="1">
      <formula>AT15=2</formula>
    </cfRule>
  </conditionalFormatting>
  <conditionalFormatting sqref="AT17">
    <cfRule type="expression" dxfId="468" priority="79" stopIfTrue="1">
      <formula>$AT$9=1</formula>
    </cfRule>
    <cfRule type="expression" dxfId="467" priority="80" stopIfTrue="1">
      <formula>$AT$9=2</formula>
    </cfRule>
    <cfRule type="expression" dxfId="466" priority="81" stopIfTrue="1">
      <formula>$AT$9=3</formula>
    </cfRule>
  </conditionalFormatting>
  <conditionalFormatting sqref="AT17">
    <cfRule type="expression" dxfId="465" priority="76" stopIfTrue="1">
      <formula>$AT$17=1</formula>
    </cfRule>
    <cfRule type="expression" dxfId="464" priority="77" stopIfTrue="1">
      <formula>$AT$17=2</formula>
    </cfRule>
    <cfRule type="expression" dxfId="463" priority="78" stopIfTrue="1">
      <formula>$AT$17=3</formula>
    </cfRule>
  </conditionalFormatting>
  <conditionalFormatting sqref="AT17">
    <cfRule type="expression" dxfId="462" priority="73" stopIfTrue="1">
      <formula>$AU$9=1</formula>
    </cfRule>
    <cfRule type="expression" dxfId="461" priority="74" stopIfTrue="1">
      <formula>$AU$9=2</formula>
    </cfRule>
    <cfRule type="expression" dxfId="460" priority="75" stopIfTrue="1">
      <formula>$AU$9=3</formula>
    </cfRule>
  </conditionalFormatting>
  <conditionalFormatting sqref="AT17">
    <cfRule type="expression" dxfId="459" priority="70" stopIfTrue="1">
      <formula>$AU$17=1</formula>
    </cfRule>
    <cfRule type="expression" dxfId="458" priority="71" stopIfTrue="1">
      <formula>$AU$17=2</formula>
    </cfRule>
    <cfRule type="expression" dxfId="457" priority="72" stopIfTrue="1">
      <formula>$AU$17=3</formula>
    </cfRule>
  </conditionalFormatting>
  <conditionalFormatting sqref="AT17">
    <cfRule type="expression" dxfId="456" priority="68" stopIfTrue="1">
      <formula>AT17=1</formula>
    </cfRule>
    <cfRule type="expression" dxfId="455" priority="69" stopIfTrue="1">
      <formula>AT17=2</formula>
    </cfRule>
  </conditionalFormatting>
  <conditionalFormatting sqref="AT19">
    <cfRule type="expression" dxfId="454" priority="65" stopIfTrue="1">
      <formula>$AT$9=1</formula>
    </cfRule>
    <cfRule type="expression" dxfId="453" priority="66" stopIfTrue="1">
      <formula>$AT$9=2</formula>
    </cfRule>
    <cfRule type="expression" dxfId="452" priority="67" stopIfTrue="1">
      <formula>$AT$9=3</formula>
    </cfRule>
  </conditionalFormatting>
  <conditionalFormatting sqref="AT19">
    <cfRule type="expression" dxfId="451" priority="62" stopIfTrue="1">
      <formula>$AT$17=1</formula>
    </cfRule>
    <cfRule type="expression" dxfId="450" priority="63" stopIfTrue="1">
      <formula>$AT$17=2</formula>
    </cfRule>
    <cfRule type="expression" dxfId="449" priority="64" stopIfTrue="1">
      <formula>$AT$17=3</formula>
    </cfRule>
  </conditionalFormatting>
  <conditionalFormatting sqref="AT19">
    <cfRule type="expression" dxfId="448" priority="59" stopIfTrue="1">
      <formula>$AU$9=1</formula>
    </cfRule>
    <cfRule type="expression" dxfId="447" priority="60" stopIfTrue="1">
      <formula>$AU$9=2</formula>
    </cfRule>
    <cfRule type="expression" dxfId="446" priority="61" stopIfTrue="1">
      <formula>$AU$9=3</formula>
    </cfRule>
  </conditionalFormatting>
  <conditionalFormatting sqref="AT19">
    <cfRule type="expression" dxfId="445" priority="56" stopIfTrue="1">
      <formula>$AU$17=1</formula>
    </cfRule>
    <cfRule type="expression" dxfId="444" priority="57" stopIfTrue="1">
      <formula>$AU$17=2</formula>
    </cfRule>
    <cfRule type="expression" dxfId="443" priority="58" stopIfTrue="1">
      <formula>$AU$17=3</formula>
    </cfRule>
  </conditionalFormatting>
  <conditionalFormatting sqref="AT19">
    <cfRule type="expression" dxfId="442" priority="54" stopIfTrue="1">
      <formula>AT19=1</formula>
    </cfRule>
    <cfRule type="expression" dxfId="441" priority="55" stopIfTrue="1">
      <formula>AT19=2</formula>
    </cfRule>
  </conditionalFormatting>
  <conditionalFormatting sqref="AT11">
    <cfRule type="expression" dxfId="440" priority="51" stopIfTrue="1">
      <formula>$AT$9=1</formula>
    </cfRule>
    <cfRule type="expression" dxfId="439" priority="52" stopIfTrue="1">
      <formula>$AT$9=2</formula>
    </cfRule>
    <cfRule type="expression" dxfId="438" priority="53" stopIfTrue="1">
      <formula>$AT$9=3</formula>
    </cfRule>
  </conditionalFormatting>
  <conditionalFormatting sqref="AT11">
    <cfRule type="expression" dxfId="437" priority="48" stopIfTrue="1">
      <formula>$AT$17=1</formula>
    </cfRule>
    <cfRule type="expression" dxfId="436" priority="49" stopIfTrue="1">
      <formula>$AT$17=2</formula>
    </cfRule>
    <cfRule type="expression" dxfId="435" priority="50" stopIfTrue="1">
      <formula>$AT$17=3</formula>
    </cfRule>
  </conditionalFormatting>
  <conditionalFormatting sqref="AT11">
    <cfRule type="expression" dxfId="434" priority="45" stopIfTrue="1">
      <formula>$AU$9=1</formula>
    </cfRule>
    <cfRule type="expression" dxfId="433" priority="46" stopIfTrue="1">
      <formula>$AU$9=2</formula>
    </cfRule>
    <cfRule type="expression" dxfId="432" priority="47" stopIfTrue="1">
      <formula>$AU$9=3</formula>
    </cfRule>
  </conditionalFormatting>
  <conditionalFormatting sqref="AT11">
    <cfRule type="expression" dxfId="431" priority="42" stopIfTrue="1">
      <formula>$AU$17=1</formula>
    </cfRule>
    <cfRule type="expression" dxfId="430" priority="43" stopIfTrue="1">
      <formula>$AU$17=2</formula>
    </cfRule>
    <cfRule type="expression" dxfId="429" priority="44" stopIfTrue="1">
      <formula>$AU$17=3</formula>
    </cfRule>
  </conditionalFormatting>
  <conditionalFormatting sqref="AT11 AT13 AT17 AT19 AT15">
    <cfRule type="expression" dxfId="428" priority="40" stopIfTrue="1">
      <formula>AT11=1</formula>
    </cfRule>
    <cfRule type="expression" dxfId="427" priority="41" stopIfTrue="1">
      <formula>AT11=2</formula>
    </cfRule>
  </conditionalFormatting>
  <conditionalFormatting sqref="AT15">
    <cfRule type="expression" dxfId="426" priority="37" stopIfTrue="1">
      <formula>$AT$13=1</formula>
    </cfRule>
    <cfRule type="expression" dxfId="425" priority="38" stopIfTrue="1">
      <formula>$AT$13=2</formula>
    </cfRule>
    <cfRule type="expression" dxfId="424" priority="39" stopIfTrue="1">
      <formula>$AT$13=3</formula>
    </cfRule>
  </conditionalFormatting>
  <conditionalFormatting sqref="AT15">
    <cfRule type="expression" dxfId="423" priority="34" stopIfTrue="1">
      <formula>$AU$13=1</formula>
    </cfRule>
    <cfRule type="expression" dxfId="422" priority="35" stopIfTrue="1">
      <formula>$AU$13=2</formula>
    </cfRule>
    <cfRule type="expression" dxfId="421" priority="36" stopIfTrue="1">
      <formula>$AU$13=3</formula>
    </cfRule>
  </conditionalFormatting>
  <conditionalFormatting sqref="AT15">
    <cfRule type="expression" dxfId="420" priority="31" stopIfTrue="1">
      <formula>$AT$9=1</formula>
    </cfRule>
    <cfRule type="expression" dxfId="419" priority="32" stopIfTrue="1">
      <formula>$AT$9=2</formula>
    </cfRule>
    <cfRule type="expression" dxfId="418" priority="33" stopIfTrue="1">
      <formula>$AT$9=3</formula>
    </cfRule>
  </conditionalFormatting>
  <conditionalFormatting sqref="AT15">
    <cfRule type="expression" dxfId="417" priority="28" stopIfTrue="1">
      <formula>$AT$17=1</formula>
    </cfRule>
    <cfRule type="expression" dxfId="416" priority="29" stopIfTrue="1">
      <formula>$AT$17=2</formula>
    </cfRule>
    <cfRule type="expression" dxfId="415" priority="30" stopIfTrue="1">
      <formula>$AT$17=3</formula>
    </cfRule>
  </conditionalFormatting>
  <conditionalFormatting sqref="AT15">
    <cfRule type="expression" dxfId="414" priority="25" stopIfTrue="1">
      <formula>$AU$9=1</formula>
    </cfRule>
    <cfRule type="expression" dxfId="413" priority="26" stopIfTrue="1">
      <formula>$AU$9=2</formula>
    </cfRule>
    <cfRule type="expression" dxfId="412" priority="27" stopIfTrue="1">
      <formula>$AU$9=3</formula>
    </cfRule>
  </conditionalFormatting>
  <conditionalFormatting sqref="AT15">
    <cfRule type="expression" dxfId="411" priority="22" stopIfTrue="1">
      <formula>$AU$17=1</formula>
    </cfRule>
    <cfRule type="expression" dxfId="410" priority="23" stopIfTrue="1">
      <formula>$AU$17=2</formula>
    </cfRule>
    <cfRule type="expression" dxfId="409" priority="24" stopIfTrue="1">
      <formula>$AU$17=3</formula>
    </cfRule>
  </conditionalFormatting>
  <conditionalFormatting sqref="AT15">
    <cfRule type="expression" dxfId="408" priority="20" stopIfTrue="1">
      <formula>AT15=1</formula>
    </cfRule>
    <cfRule type="expression" dxfId="407" priority="21" stopIfTrue="1">
      <formula>AT15=2</formula>
    </cfRule>
  </conditionalFormatting>
  <conditionalFormatting sqref="AB19:AC20">
    <cfRule type="expression" dxfId="406" priority="18" stopIfTrue="1">
      <formula>Y19=AB19</formula>
    </cfRule>
    <cfRule type="expression" dxfId="405" priority="19" stopIfTrue="1">
      <formula>Y19&lt;AB19</formula>
    </cfRule>
  </conditionalFormatting>
  <conditionalFormatting sqref="C9:E20">
    <cfRule type="expression" dxfId="404" priority="15" stopIfTrue="1">
      <formula>AT9=1</formula>
    </cfRule>
    <cfRule type="expression" dxfId="403" priority="16" stopIfTrue="1">
      <formula>AT9=2</formula>
    </cfRule>
    <cfRule type="expression" dxfId="402" priority="17" stopIfTrue="1">
      <formula>AT9=3</formula>
    </cfRule>
  </conditionalFormatting>
  <conditionalFormatting sqref="F9:G20">
    <cfRule type="expression" dxfId="401" priority="12" stopIfTrue="1">
      <formula>#REF!=1</formula>
    </cfRule>
    <cfRule type="expression" dxfId="400" priority="13" stopIfTrue="1">
      <formula>#REF!=2</formula>
    </cfRule>
    <cfRule type="expression" dxfId="399" priority="14" stopIfTrue="1">
      <formula>#REF!=3</formula>
    </cfRule>
  </conditionalFormatting>
  <conditionalFormatting sqref="C17:E18">
    <cfRule type="expression" dxfId="398" priority="9" stopIfTrue="1">
      <formula>AT17=1</formula>
    </cfRule>
    <cfRule type="expression" dxfId="397" priority="10" stopIfTrue="1">
      <formula>AT17=2</formula>
    </cfRule>
    <cfRule type="expression" dxfId="396" priority="11" stopIfTrue="1">
      <formula>AT17=3</formula>
    </cfRule>
  </conditionalFormatting>
  <conditionalFormatting sqref="O76:Q79">
    <cfRule type="expression" dxfId="395" priority="7" stopIfTrue="1">
      <formula>O76&gt;S76</formula>
    </cfRule>
    <cfRule type="expression" dxfId="394" priority="8" stopIfTrue="1">
      <formula>O76=S76</formula>
    </cfRule>
  </conditionalFormatting>
  <conditionalFormatting sqref="S76:U79">
    <cfRule type="expression" dxfId="393" priority="5" stopIfTrue="1">
      <formula>S76&gt;O76</formula>
    </cfRule>
    <cfRule type="expression" dxfId="392" priority="6" stopIfTrue="1">
      <formula>S76=O76</formula>
    </cfRule>
  </conditionalFormatting>
  <conditionalFormatting sqref="O80:Q81">
    <cfRule type="expression" dxfId="391" priority="3" stopIfTrue="1">
      <formula>O80&gt;S80</formula>
    </cfRule>
    <cfRule type="expression" dxfId="390" priority="4" stopIfTrue="1">
      <formula>O80=S80</formula>
    </cfRule>
  </conditionalFormatting>
  <conditionalFormatting sqref="S80:U81">
    <cfRule type="expression" dxfId="389" priority="1" stopIfTrue="1">
      <formula>S80&gt;O80</formula>
    </cfRule>
    <cfRule type="expression" dxfId="388" priority="2" stopIfTrue="1">
      <formula>S80=O80</formula>
    </cfRule>
  </conditionalFormatting>
  <pageMargins left="0.51181102362204722" right="0.51181102362204722" top="0.55118110236220474" bottom="0.55118110236220474" header="0.31496062992125984" footer="0.31496062992125984"/>
  <pageSetup paperSize="9" scale="83" orientation="portrait" horizontalDpi="4294967293" verticalDpi="4294967293" r:id="rId1"/>
  <colBreaks count="1" manualBreakCount="1">
    <brk id="4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102"/>
  <sheetViews>
    <sheetView view="pageBreakPreview" zoomScaleNormal="100" zoomScaleSheetLayoutView="100" workbookViewId="0">
      <selection activeCell="H34" sqref="H34:AU35"/>
    </sheetView>
  </sheetViews>
  <sheetFormatPr defaultColWidth="1.875" defaultRowHeight="13.5"/>
  <cols>
    <col min="1" max="1" width="1" style="1" customWidth="1"/>
    <col min="2" max="37" width="1.875" style="1" customWidth="1"/>
    <col min="38" max="43" width="2" style="1" customWidth="1"/>
    <col min="44" max="45" width="2.375" style="1" customWidth="1"/>
    <col min="46" max="47" width="2.125" style="1" customWidth="1"/>
    <col min="48" max="48" width="0.75" style="1" customWidth="1"/>
    <col min="49" max="49" width="1.875" style="1"/>
    <col min="50" max="51" width="4.125" style="1" customWidth="1"/>
    <col min="52" max="52" width="8.625" style="1" bestFit="1" customWidth="1"/>
    <col min="53" max="53" width="1.875" style="1"/>
    <col min="54" max="54" width="3.375" style="1" bestFit="1" customWidth="1"/>
    <col min="55" max="55" width="5.25" style="1" bestFit="1" customWidth="1"/>
    <col min="56" max="56" width="9" style="1" bestFit="1" customWidth="1"/>
    <col min="57" max="57" width="8.375" style="1" bestFit="1" customWidth="1"/>
    <col min="58" max="58" width="8.375" style="1" customWidth="1"/>
    <col min="59" max="16384" width="1.875" style="1"/>
  </cols>
  <sheetData>
    <row r="1" spans="2:58" ht="12" customHeight="1" thickBot="1"/>
    <row r="2" spans="2:58" ht="12.75" customHeight="1" thickBot="1">
      <c r="K2" s="379" t="s">
        <v>56</v>
      </c>
      <c r="L2" s="380"/>
      <c r="M2" s="381"/>
      <c r="N2" s="148" t="s">
        <v>0</v>
      </c>
      <c r="O2" s="149"/>
      <c r="P2" s="81"/>
      <c r="Q2" s="151" t="s">
        <v>106</v>
      </c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2" t="s">
        <v>2</v>
      </c>
      <c r="AC2" s="153"/>
      <c r="AD2" s="153"/>
      <c r="AE2" s="153"/>
      <c r="AF2" s="3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</row>
    <row r="3" spans="2:58" ht="12.75" customHeight="1" thickBot="1">
      <c r="K3" s="382"/>
      <c r="L3" s="383"/>
      <c r="M3" s="384"/>
      <c r="N3" s="150"/>
      <c r="O3" s="149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2"/>
      <c r="AC3" s="153"/>
      <c r="AD3" s="153"/>
      <c r="AE3" s="153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</row>
    <row r="4" spans="2:58" ht="12.75" customHeight="1">
      <c r="B4" s="184" t="s">
        <v>76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87"/>
      <c r="AL4" s="87"/>
      <c r="AM4" s="87"/>
      <c r="AN4" s="87"/>
      <c r="AO4" s="87"/>
      <c r="AP4" s="87"/>
      <c r="AQ4" s="87"/>
      <c r="AR4" s="87"/>
      <c r="AS4" s="87"/>
    </row>
    <row r="5" spans="2:58" ht="12.75" customHeight="1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87"/>
      <c r="AL5" s="87"/>
      <c r="AM5" s="87"/>
      <c r="AN5" s="87"/>
      <c r="AO5" s="87"/>
      <c r="AP5" s="87"/>
      <c r="AQ5" s="87"/>
      <c r="AR5" s="87"/>
      <c r="AS5" s="87"/>
      <c r="AX5" s="1" t="s">
        <v>3</v>
      </c>
    </row>
    <row r="6" spans="2:58" ht="9" customHeight="1">
      <c r="B6" s="155" t="str">
        <f>IF(ISBLANK(K2),"",K2)</f>
        <v>Ｄ</v>
      </c>
      <c r="C6" s="156"/>
      <c r="D6" s="156"/>
      <c r="E6" s="161" t="s">
        <v>0</v>
      </c>
      <c r="F6" s="161"/>
      <c r="G6" s="162"/>
      <c r="H6" s="167" t="str">
        <f>C9</f>
        <v>ＦＣ長野</v>
      </c>
      <c r="I6" s="168"/>
      <c r="J6" s="168"/>
      <c r="K6" s="168"/>
      <c r="L6" s="169"/>
      <c r="M6" s="167" t="str">
        <f>C11</f>
        <v>ＦＣ国府</v>
      </c>
      <c r="N6" s="176"/>
      <c r="O6" s="176"/>
      <c r="P6" s="176"/>
      <c r="Q6" s="177"/>
      <c r="R6" s="167" t="str">
        <f>C13</f>
        <v>高崎中央</v>
      </c>
      <c r="S6" s="176"/>
      <c r="T6" s="176"/>
      <c r="U6" s="176"/>
      <c r="V6" s="177"/>
      <c r="W6" s="167" t="str">
        <f>C15</f>
        <v>北ＳＣ</v>
      </c>
      <c r="X6" s="176"/>
      <c r="Y6" s="176"/>
      <c r="Z6" s="176"/>
      <c r="AA6" s="177"/>
      <c r="AB6" s="167" t="str">
        <f>C17</f>
        <v>豊岡ＳＣ</v>
      </c>
      <c r="AC6" s="176"/>
      <c r="AD6" s="176"/>
      <c r="AE6" s="176"/>
      <c r="AF6" s="177"/>
      <c r="AG6" s="167" t="str">
        <f>C19</f>
        <v>佐野ＦＣ</v>
      </c>
      <c r="AH6" s="176"/>
      <c r="AI6" s="176"/>
      <c r="AJ6" s="176"/>
      <c r="AK6" s="177"/>
      <c r="AL6" s="199" t="s">
        <v>4</v>
      </c>
      <c r="AM6" s="200"/>
      <c r="AN6" s="199" t="s">
        <v>5</v>
      </c>
      <c r="AO6" s="200"/>
      <c r="AP6" s="199" t="s">
        <v>6</v>
      </c>
      <c r="AQ6" s="200"/>
      <c r="AR6" s="204" t="s">
        <v>7</v>
      </c>
      <c r="AS6" s="205"/>
      <c r="AT6" s="199" t="s">
        <v>8</v>
      </c>
      <c r="AU6" s="200"/>
      <c r="AV6" s="210"/>
      <c r="AX6" s="186" t="s">
        <v>9</v>
      </c>
      <c r="AY6" s="186" t="s">
        <v>10</v>
      </c>
      <c r="AZ6" s="186" t="s">
        <v>8</v>
      </c>
      <c r="BD6" s="189"/>
    </row>
    <row r="7" spans="2:58" ht="9" customHeight="1">
      <c r="B7" s="157"/>
      <c r="C7" s="158"/>
      <c r="D7" s="158"/>
      <c r="E7" s="163"/>
      <c r="F7" s="163"/>
      <c r="G7" s="164"/>
      <c r="H7" s="170"/>
      <c r="I7" s="171"/>
      <c r="J7" s="171"/>
      <c r="K7" s="171"/>
      <c r="L7" s="172"/>
      <c r="M7" s="178"/>
      <c r="N7" s="179"/>
      <c r="O7" s="179"/>
      <c r="P7" s="179"/>
      <c r="Q7" s="180"/>
      <c r="R7" s="178"/>
      <c r="S7" s="179"/>
      <c r="T7" s="179"/>
      <c r="U7" s="179"/>
      <c r="V7" s="180"/>
      <c r="W7" s="178"/>
      <c r="X7" s="179"/>
      <c r="Y7" s="179"/>
      <c r="Z7" s="179"/>
      <c r="AA7" s="180"/>
      <c r="AB7" s="178"/>
      <c r="AC7" s="179"/>
      <c r="AD7" s="179"/>
      <c r="AE7" s="179"/>
      <c r="AF7" s="180"/>
      <c r="AG7" s="178"/>
      <c r="AH7" s="179"/>
      <c r="AI7" s="179"/>
      <c r="AJ7" s="179"/>
      <c r="AK7" s="180"/>
      <c r="AL7" s="201"/>
      <c r="AM7" s="202"/>
      <c r="AN7" s="201"/>
      <c r="AO7" s="202"/>
      <c r="AP7" s="201"/>
      <c r="AQ7" s="202"/>
      <c r="AR7" s="206"/>
      <c r="AS7" s="207"/>
      <c r="AT7" s="201"/>
      <c r="AU7" s="202"/>
      <c r="AV7" s="210"/>
      <c r="AX7" s="187"/>
      <c r="AY7" s="187"/>
      <c r="AZ7" s="187"/>
      <c r="BD7" s="189"/>
    </row>
    <row r="8" spans="2:58" ht="9" customHeight="1">
      <c r="B8" s="159"/>
      <c r="C8" s="160"/>
      <c r="D8" s="160"/>
      <c r="E8" s="165"/>
      <c r="F8" s="165"/>
      <c r="G8" s="166"/>
      <c r="H8" s="173"/>
      <c r="I8" s="174"/>
      <c r="J8" s="174"/>
      <c r="K8" s="174"/>
      <c r="L8" s="175"/>
      <c r="M8" s="181"/>
      <c r="N8" s="182"/>
      <c r="O8" s="182"/>
      <c r="P8" s="182"/>
      <c r="Q8" s="183"/>
      <c r="R8" s="181"/>
      <c r="S8" s="182"/>
      <c r="T8" s="182"/>
      <c r="U8" s="182"/>
      <c r="V8" s="183"/>
      <c r="W8" s="181"/>
      <c r="X8" s="182"/>
      <c r="Y8" s="182"/>
      <c r="Z8" s="182"/>
      <c r="AA8" s="183"/>
      <c r="AB8" s="181"/>
      <c r="AC8" s="182"/>
      <c r="AD8" s="182"/>
      <c r="AE8" s="182"/>
      <c r="AF8" s="183"/>
      <c r="AG8" s="181"/>
      <c r="AH8" s="182"/>
      <c r="AI8" s="182"/>
      <c r="AJ8" s="182"/>
      <c r="AK8" s="183"/>
      <c r="AL8" s="191"/>
      <c r="AM8" s="203"/>
      <c r="AN8" s="191"/>
      <c r="AO8" s="203"/>
      <c r="AP8" s="191"/>
      <c r="AQ8" s="203"/>
      <c r="AR8" s="208"/>
      <c r="AS8" s="209"/>
      <c r="AT8" s="191"/>
      <c r="AU8" s="203"/>
      <c r="AV8" s="210"/>
      <c r="AX8" s="188"/>
      <c r="AY8" s="188"/>
      <c r="AZ8" s="188"/>
      <c r="BD8" s="190"/>
    </row>
    <row r="9" spans="2:58" ht="10.5" customHeight="1" thickBot="1">
      <c r="B9" s="191">
        <v>1</v>
      </c>
      <c r="C9" s="192" t="s">
        <v>81</v>
      </c>
      <c r="D9" s="192"/>
      <c r="E9" s="192"/>
      <c r="F9" s="192"/>
      <c r="G9" s="192"/>
      <c r="H9" s="193"/>
      <c r="I9" s="194"/>
      <c r="J9" s="194"/>
      <c r="K9" s="194"/>
      <c r="L9" s="195"/>
      <c r="M9" s="113">
        <v>1</v>
      </c>
      <c r="N9" s="114"/>
      <c r="O9" s="7" t="s">
        <v>134</v>
      </c>
      <c r="P9" s="114">
        <v>3</v>
      </c>
      <c r="Q9" s="117"/>
      <c r="R9" s="113">
        <v>2</v>
      </c>
      <c r="S9" s="114"/>
      <c r="T9" s="7" t="s">
        <v>134</v>
      </c>
      <c r="U9" s="114">
        <v>6</v>
      </c>
      <c r="V9" s="117"/>
      <c r="W9" s="113">
        <v>3</v>
      </c>
      <c r="X9" s="114"/>
      <c r="Y9" s="107" t="s">
        <v>139</v>
      </c>
      <c r="Z9" s="114">
        <v>1</v>
      </c>
      <c r="AA9" s="117"/>
      <c r="AB9" s="113">
        <v>4</v>
      </c>
      <c r="AC9" s="114"/>
      <c r="AD9" s="107" t="s">
        <v>139</v>
      </c>
      <c r="AE9" s="114">
        <v>0</v>
      </c>
      <c r="AF9" s="117"/>
      <c r="AG9" s="113">
        <v>13</v>
      </c>
      <c r="AH9" s="114"/>
      <c r="AI9" s="107" t="s">
        <v>127</v>
      </c>
      <c r="AJ9" s="114">
        <v>0</v>
      </c>
      <c r="AK9" s="117"/>
      <c r="AL9" s="224">
        <v>9</v>
      </c>
      <c r="AM9" s="225"/>
      <c r="AN9" s="224">
        <f>SUM(M9,R9,W9,AB9,AG9)</f>
        <v>23</v>
      </c>
      <c r="AO9" s="225"/>
      <c r="AP9" s="228">
        <f>SUM(P9,U9,Z9,AE9,AJ9)</f>
        <v>10</v>
      </c>
      <c r="AQ9" s="229"/>
      <c r="AR9" s="224">
        <f>SUM(AN9-AP9)</f>
        <v>13</v>
      </c>
      <c r="AS9" s="225"/>
      <c r="AT9" s="230">
        <v>3</v>
      </c>
      <c r="AU9" s="230"/>
      <c r="AV9" s="222">
        <f>IF(ISBLANK(O46),"",AL9*10000+AR9*100+AN9)</f>
        <v>91323</v>
      </c>
      <c r="AX9" s="223">
        <f>COUNTIF(H9:AK10,"○")</f>
        <v>3</v>
      </c>
      <c r="AY9" s="223">
        <f>COUNTIF(H9:AK10,"△")</f>
        <v>0</v>
      </c>
      <c r="AZ9" s="223"/>
      <c r="BC9" s="220"/>
      <c r="BD9" s="220"/>
      <c r="BE9" s="220"/>
      <c r="BF9" s="220"/>
    </row>
    <row r="10" spans="2:58" ht="10.5" customHeight="1">
      <c r="B10" s="110"/>
      <c r="C10" s="112"/>
      <c r="D10" s="112"/>
      <c r="E10" s="112"/>
      <c r="F10" s="112"/>
      <c r="G10" s="112"/>
      <c r="H10" s="196"/>
      <c r="I10" s="197"/>
      <c r="J10" s="197"/>
      <c r="K10" s="197"/>
      <c r="L10" s="198"/>
      <c r="M10" s="115"/>
      <c r="N10" s="116"/>
      <c r="O10" s="8"/>
      <c r="P10" s="116"/>
      <c r="Q10" s="118"/>
      <c r="R10" s="115"/>
      <c r="S10" s="116"/>
      <c r="T10" s="8"/>
      <c r="U10" s="116"/>
      <c r="V10" s="118"/>
      <c r="W10" s="115"/>
      <c r="X10" s="116"/>
      <c r="Y10" s="8"/>
      <c r="Z10" s="116"/>
      <c r="AA10" s="118"/>
      <c r="AB10" s="115"/>
      <c r="AC10" s="116"/>
      <c r="AD10" s="8"/>
      <c r="AE10" s="116"/>
      <c r="AF10" s="118"/>
      <c r="AG10" s="115"/>
      <c r="AH10" s="116"/>
      <c r="AI10" s="109"/>
      <c r="AJ10" s="116"/>
      <c r="AK10" s="118"/>
      <c r="AL10" s="226"/>
      <c r="AM10" s="227"/>
      <c r="AN10" s="226"/>
      <c r="AO10" s="227"/>
      <c r="AP10" s="226"/>
      <c r="AQ10" s="227"/>
      <c r="AR10" s="226"/>
      <c r="AS10" s="227"/>
      <c r="AT10" s="230"/>
      <c r="AU10" s="230"/>
      <c r="AV10" s="222"/>
      <c r="AX10" s="223"/>
      <c r="AY10" s="223"/>
      <c r="AZ10" s="223"/>
      <c r="BC10" s="220"/>
      <c r="BD10" s="220"/>
      <c r="BE10" s="220"/>
      <c r="BF10" s="220"/>
    </row>
    <row r="11" spans="2:58" ht="10.5" customHeight="1" thickBot="1">
      <c r="B11" s="110">
        <v>2</v>
      </c>
      <c r="C11" s="111" t="s">
        <v>82</v>
      </c>
      <c r="D11" s="111"/>
      <c r="E11" s="111"/>
      <c r="F11" s="111"/>
      <c r="G11" s="111"/>
      <c r="H11" s="113">
        <v>3</v>
      </c>
      <c r="I11" s="114"/>
      <c r="J11" s="107" t="s">
        <v>139</v>
      </c>
      <c r="K11" s="114">
        <v>1</v>
      </c>
      <c r="L11" s="117"/>
      <c r="M11" s="193"/>
      <c r="N11" s="194"/>
      <c r="O11" s="221"/>
      <c r="P11" s="194"/>
      <c r="Q11" s="195"/>
      <c r="R11" s="113">
        <v>0</v>
      </c>
      <c r="S11" s="114"/>
      <c r="T11" s="7" t="s">
        <v>156</v>
      </c>
      <c r="U11" s="114">
        <v>5</v>
      </c>
      <c r="V11" s="117"/>
      <c r="W11" s="113">
        <v>9</v>
      </c>
      <c r="X11" s="114"/>
      <c r="Y11" s="107" t="s">
        <v>131</v>
      </c>
      <c r="Z11" s="114">
        <v>1</v>
      </c>
      <c r="AA11" s="117"/>
      <c r="AB11" s="113">
        <v>2</v>
      </c>
      <c r="AC11" s="114"/>
      <c r="AD11" s="107" t="s">
        <v>142</v>
      </c>
      <c r="AE11" s="114">
        <v>2</v>
      </c>
      <c r="AF11" s="117"/>
      <c r="AG11" s="113">
        <v>3</v>
      </c>
      <c r="AH11" s="114"/>
      <c r="AI11" s="107" t="s">
        <v>139</v>
      </c>
      <c r="AJ11" s="114">
        <v>0</v>
      </c>
      <c r="AK11" s="117"/>
      <c r="AL11" s="224">
        <v>10</v>
      </c>
      <c r="AM11" s="225"/>
      <c r="AN11" s="224">
        <f>SUM(H11,R11,W11,AB11,AG11)</f>
        <v>17</v>
      </c>
      <c r="AO11" s="225"/>
      <c r="AP11" s="224">
        <f>SUM(K11,U11,Z11,AE11,AJ11)</f>
        <v>9</v>
      </c>
      <c r="AQ11" s="225"/>
      <c r="AR11" s="224">
        <f>SUM(AN11-AP11)</f>
        <v>8</v>
      </c>
      <c r="AS11" s="225"/>
      <c r="AT11" s="230">
        <v>2</v>
      </c>
      <c r="AU11" s="230"/>
      <c r="AV11" s="222">
        <f>IF(ISBLANK(S46),"",AL11*10000+AR11*100+AN11)</f>
        <v>100817</v>
      </c>
      <c r="AX11" s="223">
        <f>COUNTIF(H11:AK12,"○")</f>
        <v>3</v>
      </c>
      <c r="AY11" s="223">
        <f>COUNTIF(H11:AK12,"△")</f>
        <v>1</v>
      </c>
      <c r="AZ11" s="223"/>
      <c r="BC11" s="220"/>
      <c r="BD11" s="220"/>
      <c r="BE11" s="220"/>
      <c r="BF11" s="4"/>
    </row>
    <row r="12" spans="2:58" ht="10.5" customHeight="1">
      <c r="B12" s="110"/>
      <c r="C12" s="112"/>
      <c r="D12" s="112"/>
      <c r="E12" s="112"/>
      <c r="F12" s="112"/>
      <c r="G12" s="112"/>
      <c r="H12" s="115"/>
      <c r="I12" s="116"/>
      <c r="J12" s="86"/>
      <c r="K12" s="116"/>
      <c r="L12" s="118"/>
      <c r="M12" s="196"/>
      <c r="N12" s="197"/>
      <c r="O12" s="197"/>
      <c r="P12" s="197"/>
      <c r="Q12" s="198"/>
      <c r="R12" s="115"/>
      <c r="S12" s="116"/>
      <c r="T12" s="8"/>
      <c r="U12" s="116"/>
      <c r="V12" s="118"/>
      <c r="W12" s="115"/>
      <c r="X12" s="116"/>
      <c r="Y12" s="8"/>
      <c r="Z12" s="116"/>
      <c r="AA12" s="118"/>
      <c r="AB12" s="115"/>
      <c r="AC12" s="116"/>
      <c r="AD12" s="8"/>
      <c r="AE12" s="116"/>
      <c r="AF12" s="118"/>
      <c r="AG12" s="115"/>
      <c r="AH12" s="116"/>
      <c r="AI12" s="8"/>
      <c r="AJ12" s="116"/>
      <c r="AK12" s="118"/>
      <c r="AL12" s="226"/>
      <c r="AM12" s="227"/>
      <c r="AN12" s="226"/>
      <c r="AO12" s="227"/>
      <c r="AP12" s="226"/>
      <c r="AQ12" s="227"/>
      <c r="AR12" s="226"/>
      <c r="AS12" s="227"/>
      <c r="AT12" s="230"/>
      <c r="AU12" s="230"/>
      <c r="AV12" s="222"/>
      <c r="AX12" s="223"/>
      <c r="AY12" s="223"/>
      <c r="AZ12" s="223"/>
      <c r="BC12" s="220"/>
      <c r="BD12" s="220"/>
      <c r="BE12" s="220"/>
      <c r="BF12" s="4"/>
    </row>
    <row r="13" spans="2:58" ht="10.5" customHeight="1" thickBot="1">
      <c r="B13" s="110">
        <v>3</v>
      </c>
      <c r="C13" s="111" t="s">
        <v>94</v>
      </c>
      <c r="D13" s="111"/>
      <c r="E13" s="111"/>
      <c r="F13" s="111"/>
      <c r="G13" s="111"/>
      <c r="H13" s="113">
        <v>6</v>
      </c>
      <c r="I13" s="114"/>
      <c r="J13" s="107" t="s">
        <v>131</v>
      </c>
      <c r="K13" s="114">
        <v>2</v>
      </c>
      <c r="L13" s="117"/>
      <c r="M13" s="113">
        <v>5</v>
      </c>
      <c r="N13" s="114"/>
      <c r="O13" s="107" t="s">
        <v>155</v>
      </c>
      <c r="P13" s="114">
        <v>0</v>
      </c>
      <c r="Q13" s="117"/>
      <c r="R13" s="193"/>
      <c r="S13" s="194"/>
      <c r="T13" s="194"/>
      <c r="U13" s="194"/>
      <c r="V13" s="195"/>
      <c r="W13" s="113">
        <v>2</v>
      </c>
      <c r="X13" s="114"/>
      <c r="Y13" s="107" t="s">
        <v>127</v>
      </c>
      <c r="Z13" s="114">
        <v>0</v>
      </c>
      <c r="AA13" s="117"/>
      <c r="AB13" s="113">
        <v>1</v>
      </c>
      <c r="AC13" s="114"/>
      <c r="AD13" s="107" t="s">
        <v>135</v>
      </c>
      <c r="AE13" s="114">
        <v>1</v>
      </c>
      <c r="AF13" s="117"/>
      <c r="AG13" s="113">
        <v>6</v>
      </c>
      <c r="AH13" s="114"/>
      <c r="AI13" s="107" t="s">
        <v>131</v>
      </c>
      <c r="AJ13" s="114">
        <v>1</v>
      </c>
      <c r="AK13" s="117"/>
      <c r="AL13" s="224">
        <v>13</v>
      </c>
      <c r="AM13" s="225"/>
      <c r="AN13" s="224">
        <f>SUM(H13,M13,W13,AB13,AG13)</f>
        <v>20</v>
      </c>
      <c r="AO13" s="225"/>
      <c r="AP13" s="224">
        <f>SUM(K13,P13,Z13,AE13,AJ13)</f>
        <v>4</v>
      </c>
      <c r="AQ13" s="225"/>
      <c r="AR13" s="224">
        <f>SUM(AN13-AP13)</f>
        <v>16</v>
      </c>
      <c r="AS13" s="225"/>
      <c r="AT13" s="230">
        <v>1</v>
      </c>
      <c r="AU13" s="230"/>
      <c r="AV13" s="222">
        <f>IF(ISBLANK(O48),"",AL13*10000+AR13*100+AN13)</f>
        <v>131620</v>
      </c>
      <c r="AX13" s="223">
        <f>COUNTIF(H13:AK14,"○")</f>
        <v>4</v>
      </c>
      <c r="AY13" s="223">
        <f>COUNTIF(H13:AK14,"△")</f>
        <v>1</v>
      </c>
      <c r="AZ13" s="223"/>
      <c r="BC13" s="220"/>
      <c r="BD13" s="220"/>
      <c r="BE13" s="220"/>
      <c r="BF13" s="4"/>
    </row>
    <row r="14" spans="2:58" ht="10.5" customHeight="1">
      <c r="B14" s="110"/>
      <c r="C14" s="112"/>
      <c r="D14" s="112"/>
      <c r="E14" s="112"/>
      <c r="F14" s="112"/>
      <c r="G14" s="112"/>
      <c r="H14" s="115"/>
      <c r="I14" s="116"/>
      <c r="J14" s="86"/>
      <c r="K14" s="116"/>
      <c r="L14" s="118"/>
      <c r="M14" s="115"/>
      <c r="N14" s="116"/>
      <c r="O14" s="86"/>
      <c r="P14" s="116"/>
      <c r="Q14" s="118"/>
      <c r="R14" s="196"/>
      <c r="S14" s="197"/>
      <c r="T14" s="197"/>
      <c r="U14" s="197"/>
      <c r="V14" s="198"/>
      <c r="W14" s="115"/>
      <c r="X14" s="116"/>
      <c r="Y14" s="8"/>
      <c r="Z14" s="116"/>
      <c r="AA14" s="118"/>
      <c r="AB14" s="115"/>
      <c r="AC14" s="116"/>
      <c r="AD14" s="8"/>
      <c r="AE14" s="116"/>
      <c r="AF14" s="118"/>
      <c r="AG14" s="115"/>
      <c r="AH14" s="116"/>
      <c r="AI14" s="8"/>
      <c r="AJ14" s="116"/>
      <c r="AK14" s="118"/>
      <c r="AL14" s="226"/>
      <c r="AM14" s="227"/>
      <c r="AN14" s="226"/>
      <c r="AO14" s="227"/>
      <c r="AP14" s="226"/>
      <c r="AQ14" s="227"/>
      <c r="AR14" s="226"/>
      <c r="AS14" s="227"/>
      <c r="AT14" s="230"/>
      <c r="AU14" s="230"/>
      <c r="AV14" s="222"/>
      <c r="AX14" s="223"/>
      <c r="AY14" s="223"/>
      <c r="AZ14" s="223"/>
      <c r="BC14" s="220"/>
      <c r="BD14" s="220"/>
      <c r="BE14" s="220"/>
      <c r="BF14" s="4"/>
    </row>
    <row r="15" spans="2:58" ht="10.5" customHeight="1" thickBot="1">
      <c r="B15" s="110">
        <v>4</v>
      </c>
      <c r="C15" s="111" t="s">
        <v>83</v>
      </c>
      <c r="D15" s="111"/>
      <c r="E15" s="111"/>
      <c r="F15" s="111"/>
      <c r="G15" s="111"/>
      <c r="H15" s="113">
        <v>1</v>
      </c>
      <c r="I15" s="114"/>
      <c r="J15" s="7" t="s">
        <v>134</v>
      </c>
      <c r="K15" s="114">
        <v>3</v>
      </c>
      <c r="L15" s="117"/>
      <c r="M15" s="113">
        <v>1</v>
      </c>
      <c r="N15" s="114"/>
      <c r="O15" s="7" t="s">
        <v>136</v>
      </c>
      <c r="P15" s="114">
        <v>9</v>
      </c>
      <c r="Q15" s="117"/>
      <c r="R15" s="113">
        <v>0</v>
      </c>
      <c r="S15" s="114"/>
      <c r="T15" s="7" t="s">
        <v>130</v>
      </c>
      <c r="U15" s="114">
        <v>2</v>
      </c>
      <c r="V15" s="117"/>
      <c r="W15" s="193"/>
      <c r="X15" s="194"/>
      <c r="Y15" s="194"/>
      <c r="Z15" s="194"/>
      <c r="AA15" s="195"/>
      <c r="AB15" s="113">
        <v>1</v>
      </c>
      <c r="AC15" s="114"/>
      <c r="AD15" s="7" t="s">
        <v>157</v>
      </c>
      <c r="AE15" s="114">
        <v>2</v>
      </c>
      <c r="AF15" s="117"/>
      <c r="AG15" s="113">
        <v>3</v>
      </c>
      <c r="AH15" s="114"/>
      <c r="AI15" s="107" t="s">
        <v>131</v>
      </c>
      <c r="AJ15" s="114">
        <v>2</v>
      </c>
      <c r="AK15" s="117"/>
      <c r="AL15" s="224">
        <v>3</v>
      </c>
      <c r="AM15" s="225"/>
      <c r="AN15" s="224">
        <f t="shared" ref="AN15" si="0">SUM(H15,M15,R15,AB15,AG15)</f>
        <v>6</v>
      </c>
      <c r="AO15" s="225"/>
      <c r="AP15" s="224">
        <f>SUM(K15,P15,U15,AE15,AJ15)</f>
        <v>18</v>
      </c>
      <c r="AQ15" s="225"/>
      <c r="AR15" s="224">
        <f>SUM(AN15-AP15)</f>
        <v>-12</v>
      </c>
      <c r="AS15" s="225"/>
      <c r="AT15" s="230">
        <v>5</v>
      </c>
      <c r="AU15" s="230"/>
      <c r="AV15" s="222">
        <f>IF(ISBLANK(S48),"",AL15*10000+AR15*100+AN15)</f>
        <v>28806</v>
      </c>
      <c r="AX15" s="223">
        <f>COUNTIF(H15:AK16,"○")</f>
        <v>1</v>
      </c>
      <c r="AY15" s="223">
        <f>COUNTIF(H15:AK16,"△")</f>
        <v>0</v>
      </c>
      <c r="AZ15" s="223"/>
      <c r="BC15" s="220"/>
      <c r="BD15" s="220"/>
      <c r="BE15" s="220"/>
      <c r="BF15" s="4"/>
    </row>
    <row r="16" spans="2:58" ht="10.5" customHeight="1">
      <c r="B16" s="110"/>
      <c r="C16" s="112"/>
      <c r="D16" s="112"/>
      <c r="E16" s="112"/>
      <c r="F16" s="112"/>
      <c r="G16" s="112"/>
      <c r="H16" s="115"/>
      <c r="I16" s="116"/>
      <c r="J16" s="86"/>
      <c r="K16" s="116"/>
      <c r="L16" s="118"/>
      <c r="M16" s="115"/>
      <c r="N16" s="116"/>
      <c r="O16" s="86"/>
      <c r="P16" s="116"/>
      <c r="Q16" s="118"/>
      <c r="R16" s="115"/>
      <c r="S16" s="116"/>
      <c r="T16" s="86"/>
      <c r="U16" s="116"/>
      <c r="V16" s="118"/>
      <c r="W16" s="196"/>
      <c r="X16" s="197"/>
      <c r="Y16" s="197"/>
      <c r="Z16" s="197"/>
      <c r="AA16" s="198"/>
      <c r="AB16" s="115"/>
      <c r="AC16" s="116"/>
      <c r="AD16" s="8"/>
      <c r="AE16" s="116"/>
      <c r="AF16" s="118"/>
      <c r="AG16" s="115"/>
      <c r="AH16" s="116"/>
      <c r="AI16" s="8"/>
      <c r="AJ16" s="116"/>
      <c r="AK16" s="118"/>
      <c r="AL16" s="226"/>
      <c r="AM16" s="227"/>
      <c r="AN16" s="226"/>
      <c r="AO16" s="227"/>
      <c r="AP16" s="226"/>
      <c r="AQ16" s="227"/>
      <c r="AR16" s="226"/>
      <c r="AS16" s="227"/>
      <c r="AT16" s="230"/>
      <c r="AU16" s="230"/>
      <c r="AV16" s="222"/>
      <c r="AX16" s="223"/>
      <c r="AY16" s="223"/>
      <c r="AZ16" s="223"/>
      <c r="BC16" s="220"/>
      <c r="BD16" s="220"/>
      <c r="BE16" s="220"/>
      <c r="BF16" s="4"/>
    </row>
    <row r="17" spans="2:58" ht="10.5" customHeight="1" thickBot="1">
      <c r="B17" s="110">
        <v>5</v>
      </c>
      <c r="C17" s="111" t="s">
        <v>91</v>
      </c>
      <c r="D17" s="111"/>
      <c r="E17" s="111"/>
      <c r="F17" s="111"/>
      <c r="G17" s="111"/>
      <c r="H17" s="113">
        <v>0</v>
      </c>
      <c r="I17" s="114"/>
      <c r="J17" s="7" t="s">
        <v>136</v>
      </c>
      <c r="K17" s="114">
        <v>4</v>
      </c>
      <c r="L17" s="117"/>
      <c r="M17" s="113">
        <v>2</v>
      </c>
      <c r="N17" s="114"/>
      <c r="O17" s="107" t="s">
        <v>143</v>
      </c>
      <c r="P17" s="114">
        <v>2</v>
      </c>
      <c r="Q17" s="117"/>
      <c r="R17" s="113">
        <v>1</v>
      </c>
      <c r="S17" s="114"/>
      <c r="T17" s="107" t="s">
        <v>138</v>
      </c>
      <c r="U17" s="114">
        <v>1</v>
      </c>
      <c r="V17" s="117"/>
      <c r="W17" s="113">
        <v>2</v>
      </c>
      <c r="X17" s="114"/>
      <c r="Y17" s="107" t="s">
        <v>127</v>
      </c>
      <c r="Z17" s="114">
        <v>1</v>
      </c>
      <c r="AA17" s="117"/>
      <c r="AB17" s="193"/>
      <c r="AC17" s="194"/>
      <c r="AD17" s="194"/>
      <c r="AE17" s="194"/>
      <c r="AF17" s="195"/>
      <c r="AG17" s="113">
        <v>3</v>
      </c>
      <c r="AH17" s="114"/>
      <c r="AI17" s="107" t="s">
        <v>127</v>
      </c>
      <c r="AJ17" s="114">
        <v>1</v>
      </c>
      <c r="AK17" s="117"/>
      <c r="AL17" s="224">
        <v>8</v>
      </c>
      <c r="AM17" s="225"/>
      <c r="AN17" s="224">
        <f>SUM(H17,M17,R17,W17,AG17)</f>
        <v>8</v>
      </c>
      <c r="AO17" s="225"/>
      <c r="AP17" s="224">
        <f>SUM(K17,P17,U17,Z17,AJ17)</f>
        <v>9</v>
      </c>
      <c r="AQ17" s="225"/>
      <c r="AR17" s="228">
        <f>SUM(AN17-AP17)</f>
        <v>-1</v>
      </c>
      <c r="AS17" s="441"/>
      <c r="AT17" s="230">
        <v>4</v>
      </c>
      <c r="AU17" s="230"/>
      <c r="AV17" s="222">
        <f>IF(ISBLANK(O50),"",AL17*10000+AR17*100+AN17)</f>
        <v>79908</v>
      </c>
      <c r="AX17" s="223">
        <f>COUNTIF(H17:AK18,"○")</f>
        <v>2</v>
      </c>
      <c r="AY17" s="223">
        <f>COUNTIF(H17:AK18,"△")</f>
        <v>2</v>
      </c>
      <c r="AZ17" s="223"/>
      <c r="BC17" s="220"/>
      <c r="BD17" s="220"/>
      <c r="BE17" s="220"/>
      <c r="BF17" s="4"/>
    </row>
    <row r="18" spans="2:58" ht="10.5" customHeight="1">
      <c r="B18" s="110"/>
      <c r="C18" s="112"/>
      <c r="D18" s="112"/>
      <c r="E18" s="112"/>
      <c r="F18" s="112"/>
      <c r="G18" s="112"/>
      <c r="H18" s="115"/>
      <c r="I18" s="116"/>
      <c r="J18" s="86"/>
      <c r="K18" s="116"/>
      <c r="L18" s="118"/>
      <c r="M18" s="115"/>
      <c r="N18" s="116"/>
      <c r="O18" s="86"/>
      <c r="P18" s="116"/>
      <c r="Q18" s="118"/>
      <c r="R18" s="115"/>
      <c r="S18" s="116"/>
      <c r="T18" s="86"/>
      <c r="U18" s="116"/>
      <c r="V18" s="118"/>
      <c r="W18" s="115"/>
      <c r="X18" s="116"/>
      <c r="Y18" s="86"/>
      <c r="Z18" s="116"/>
      <c r="AA18" s="118"/>
      <c r="AB18" s="196"/>
      <c r="AC18" s="197"/>
      <c r="AD18" s="197"/>
      <c r="AE18" s="197"/>
      <c r="AF18" s="198"/>
      <c r="AG18" s="115"/>
      <c r="AH18" s="116"/>
      <c r="AI18" s="8"/>
      <c r="AJ18" s="116"/>
      <c r="AK18" s="118"/>
      <c r="AL18" s="226"/>
      <c r="AM18" s="227"/>
      <c r="AN18" s="226"/>
      <c r="AO18" s="227"/>
      <c r="AP18" s="226"/>
      <c r="AQ18" s="227"/>
      <c r="AR18" s="226"/>
      <c r="AS18" s="442"/>
      <c r="AT18" s="230"/>
      <c r="AU18" s="230"/>
      <c r="AV18" s="222"/>
      <c r="AX18" s="223"/>
      <c r="AY18" s="223"/>
      <c r="AZ18" s="223"/>
      <c r="BC18" s="220"/>
      <c r="BD18" s="220"/>
      <c r="BE18" s="220"/>
      <c r="BF18" s="4"/>
    </row>
    <row r="19" spans="2:58" ht="10.5" customHeight="1" thickBot="1">
      <c r="B19" s="110">
        <v>6</v>
      </c>
      <c r="C19" s="111" t="s">
        <v>92</v>
      </c>
      <c r="D19" s="111"/>
      <c r="E19" s="111"/>
      <c r="F19" s="111"/>
      <c r="G19" s="111"/>
      <c r="H19" s="113">
        <v>0</v>
      </c>
      <c r="I19" s="114"/>
      <c r="J19" s="7" t="s">
        <v>130</v>
      </c>
      <c r="K19" s="114">
        <v>13</v>
      </c>
      <c r="L19" s="117"/>
      <c r="M19" s="113">
        <v>0</v>
      </c>
      <c r="N19" s="114"/>
      <c r="O19" s="7" t="s">
        <v>136</v>
      </c>
      <c r="P19" s="114">
        <v>3</v>
      </c>
      <c r="Q19" s="117"/>
      <c r="R19" s="113">
        <v>1</v>
      </c>
      <c r="S19" s="114"/>
      <c r="T19" s="7" t="s">
        <v>136</v>
      </c>
      <c r="U19" s="114">
        <v>6</v>
      </c>
      <c r="V19" s="117"/>
      <c r="W19" s="113">
        <v>2</v>
      </c>
      <c r="X19" s="114"/>
      <c r="Y19" s="7" t="s">
        <v>144</v>
      </c>
      <c r="Z19" s="114">
        <v>3</v>
      </c>
      <c r="AA19" s="117"/>
      <c r="AB19" s="113">
        <v>1</v>
      </c>
      <c r="AC19" s="114"/>
      <c r="AD19" s="7" t="s">
        <v>158</v>
      </c>
      <c r="AE19" s="231">
        <v>3</v>
      </c>
      <c r="AF19" s="232"/>
      <c r="AG19" s="193"/>
      <c r="AH19" s="194"/>
      <c r="AI19" s="194"/>
      <c r="AJ19" s="194"/>
      <c r="AK19" s="195"/>
      <c r="AL19" s="224">
        <v>0</v>
      </c>
      <c r="AM19" s="225"/>
      <c r="AN19" s="224">
        <f>SUM(H19,M19,R19,W19,AB19)</f>
        <v>4</v>
      </c>
      <c r="AO19" s="225"/>
      <c r="AP19" s="224">
        <f>SUM(K19,P19,U19,Z19,AE19)</f>
        <v>28</v>
      </c>
      <c r="AQ19" s="225"/>
      <c r="AR19" s="224">
        <f>SUM(AN19-AP19)</f>
        <v>-24</v>
      </c>
      <c r="AS19" s="225"/>
      <c r="AT19" s="230">
        <v>6</v>
      </c>
      <c r="AU19" s="230"/>
      <c r="AV19" s="222">
        <f>IF(ISBLANK(S50),"",AL19*10000+AR19*100+AN19)</f>
        <v>-2396</v>
      </c>
      <c r="AX19" s="223">
        <f>COUNTIF(H19:AK20,"○")</f>
        <v>0</v>
      </c>
      <c r="AY19" s="223">
        <f>COUNTIF(H19:AK20,"△")</f>
        <v>0</v>
      </c>
      <c r="AZ19" s="223"/>
      <c r="BC19" s="220"/>
      <c r="BD19" s="220"/>
      <c r="BE19" s="220"/>
      <c r="BF19" s="4"/>
    </row>
    <row r="20" spans="2:58" ht="10.5" customHeight="1">
      <c r="B20" s="110"/>
      <c r="C20" s="112"/>
      <c r="D20" s="112"/>
      <c r="E20" s="112"/>
      <c r="F20" s="112"/>
      <c r="G20" s="112"/>
      <c r="H20" s="115"/>
      <c r="I20" s="116"/>
      <c r="J20" s="86"/>
      <c r="K20" s="116"/>
      <c r="L20" s="118"/>
      <c r="M20" s="115"/>
      <c r="N20" s="116"/>
      <c r="O20" s="86"/>
      <c r="P20" s="116"/>
      <c r="Q20" s="118"/>
      <c r="R20" s="115"/>
      <c r="S20" s="116"/>
      <c r="T20" s="86"/>
      <c r="U20" s="116"/>
      <c r="V20" s="118"/>
      <c r="W20" s="115"/>
      <c r="X20" s="116"/>
      <c r="Y20" s="86"/>
      <c r="Z20" s="116"/>
      <c r="AA20" s="118"/>
      <c r="AB20" s="115"/>
      <c r="AC20" s="116"/>
      <c r="AD20" s="86"/>
      <c r="AE20" s="233"/>
      <c r="AF20" s="234"/>
      <c r="AG20" s="196"/>
      <c r="AH20" s="197"/>
      <c r="AI20" s="197"/>
      <c r="AJ20" s="197"/>
      <c r="AK20" s="198"/>
      <c r="AL20" s="226"/>
      <c r="AM20" s="227"/>
      <c r="AN20" s="226"/>
      <c r="AO20" s="227"/>
      <c r="AP20" s="226"/>
      <c r="AQ20" s="227"/>
      <c r="AR20" s="226"/>
      <c r="AS20" s="227"/>
      <c r="AT20" s="230"/>
      <c r="AU20" s="230"/>
      <c r="AV20" s="222"/>
      <c r="AX20" s="223"/>
      <c r="AY20" s="223"/>
      <c r="AZ20" s="223"/>
      <c r="BC20" s="220"/>
      <c r="BD20" s="220"/>
      <c r="BE20" s="220"/>
      <c r="BF20" s="4"/>
    </row>
    <row r="21" spans="2:58" ht="15.75" customHeight="1">
      <c r="B21" s="87"/>
      <c r="C21" s="5"/>
      <c r="D21" s="5"/>
      <c r="E21" s="5"/>
      <c r="F21" s="5"/>
      <c r="G21" s="5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87"/>
      <c r="AM21" s="87"/>
      <c r="AN21" s="87"/>
      <c r="AO21" s="87"/>
      <c r="AP21" s="87"/>
      <c r="AQ21" s="87"/>
      <c r="AR21" s="87"/>
      <c r="AS21" s="87"/>
      <c r="AT21" s="87"/>
      <c r="AU21" s="87"/>
    </row>
    <row r="22" spans="2:58" ht="10.5" customHeight="1">
      <c r="B22" s="285" t="str">
        <f>IF(ISBLANK(K2),"",K2)</f>
        <v>Ｄ</v>
      </c>
      <c r="C22" s="286"/>
      <c r="D22" s="287"/>
      <c r="E22" s="235" t="s">
        <v>22</v>
      </c>
      <c r="F22" s="236"/>
      <c r="G22" s="236"/>
      <c r="H22" s="294" t="s">
        <v>159</v>
      </c>
      <c r="I22" s="295"/>
      <c r="J22" s="295"/>
      <c r="K22" s="295"/>
      <c r="L22" s="295"/>
      <c r="M22" s="295"/>
      <c r="N22" s="295"/>
      <c r="O22" s="295"/>
      <c r="P22" s="295"/>
      <c r="Q22" s="295"/>
      <c r="R22" s="296" t="s">
        <v>23</v>
      </c>
      <c r="S22" s="296"/>
      <c r="T22" s="296"/>
      <c r="U22" s="256">
        <v>13</v>
      </c>
      <c r="V22" s="256"/>
      <c r="W22" s="256"/>
      <c r="X22" s="296" t="s">
        <v>24</v>
      </c>
      <c r="Y22" s="296"/>
      <c r="Z22" s="296"/>
      <c r="AA22" s="256">
        <v>20</v>
      </c>
      <c r="AB22" s="256"/>
      <c r="AC22" s="256"/>
      <c r="AD22" s="296" t="s">
        <v>6</v>
      </c>
      <c r="AE22" s="296"/>
      <c r="AF22" s="296"/>
      <c r="AG22" s="256">
        <v>4</v>
      </c>
      <c r="AH22" s="256"/>
      <c r="AI22" s="256"/>
      <c r="AJ22" s="235" t="s">
        <v>25</v>
      </c>
      <c r="AK22" s="236"/>
      <c r="AL22" s="237"/>
      <c r="AM22" s="258">
        <v>16</v>
      </c>
      <c r="AN22" s="259"/>
      <c r="AO22" s="260"/>
      <c r="BC22" s="79"/>
      <c r="BD22" s="79"/>
      <c r="BE22" s="79"/>
    </row>
    <row r="23" spans="2:58" ht="10.5" customHeight="1">
      <c r="B23" s="288"/>
      <c r="C23" s="289"/>
      <c r="D23" s="290"/>
      <c r="E23" s="238"/>
      <c r="F23" s="239"/>
      <c r="G23" s="239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6"/>
      <c r="S23" s="296"/>
      <c r="T23" s="296"/>
      <c r="U23" s="256"/>
      <c r="V23" s="256"/>
      <c r="W23" s="256"/>
      <c r="X23" s="296"/>
      <c r="Y23" s="296"/>
      <c r="Z23" s="296"/>
      <c r="AA23" s="256"/>
      <c r="AB23" s="256"/>
      <c r="AC23" s="256"/>
      <c r="AD23" s="296"/>
      <c r="AE23" s="296"/>
      <c r="AF23" s="296"/>
      <c r="AG23" s="256"/>
      <c r="AH23" s="256"/>
      <c r="AI23" s="256"/>
      <c r="AJ23" s="238"/>
      <c r="AK23" s="239"/>
      <c r="AL23" s="240"/>
      <c r="AM23" s="261"/>
      <c r="AN23" s="262"/>
      <c r="AO23" s="263"/>
      <c r="BC23" s="79"/>
      <c r="BD23" s="79"/>
      <c r="BE23" s="79"/>
    </row>
    <row r="24" spans="2:58" ht="10.5" customHeight="1">
      <c r="B24" s="288"/>
      <c r="C24" s="289"/>
      <c r="D24" s="290"/>
      <c r="E24" s="241" t="s">
        <v>26</v>
      </c>
      <c r="F24" s="242"/>
      <c r="G24" s="242"/>
      <c r="H24" s="274" t="s">
        <v>160</v>
      </c>
      <c r="I24" s="275"/>
      <c r="J24" s="275"/>
      <c r="K24" s="275"/>
      <c r="L24" s="275"/>
      <c r="M24" s="275"/>
      <c r="N24" s="275"/>
      <c r="O24" s="275"/>
      <c r="P24" s="275"/>
      <c r="Q24" s="275"/>
      <c r="R24" s="276" t="s">
        <v>23</v>
      </c>
      <c r="S24" s="276"/>
      <c r="T24" s="276"/>
      <c r="U24" s="256">
        <v>10</v>
      </c>
      <c r="V24" s="256"/>
      <c r="W24" s="256"/>
      <c r="X24" s="276" t="s">
        <v>24</v>
      </c>
      <c r="Y24" s="276"/>
      <c r="Z24" s="276"/>
      <c r="AA24" s="256">
        <v>17</v>
      </c>
      <c r="AB24" s="256"/>
      <c r="AC24" s="256"/>
      <c r="AD24" s="276" t="s">
        <v>6</v>
      </c>
      <c r="AE24" s="276"/>
      <c r="AF24" s="276"/>
      <c r="AG24" s="256">
        <v>9</v>
      </c>
      <c r="AH24" s="256"/>
      <c r="AI24" s="256"/>
      <c r="AJ24" s="241" t="s">
        <v>25</v>
      </c>
      <c r="AK24" s="242"/>
      <c r="AL24" s="243"/>
      <c r="AM24" s="258">
        <v>8</v>
      </c>
      <c r="AN24" s="259"/>
      <c r="AO24" s="260"/>
      <c r="BC24" s="79"/>
      <c r="BD24" s="79"/>
      <c r="BE24" s="79"/>
    </row>
    <row r="25" spans="2:58" ht="10.5" customHeight="1">
      <c r="B25" s="281" t="s">
        <v>0</v>
      </c>
      <c r="C25" s="163"/>
      <c r="D25" s="164"/>
      <c r="E25" s="244"/>
      <c r="F25" s="245"/>
      <c r="G25" s="24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6"/>
      <c r="S25" s="276"/>
      <c r="T25" s="276"/>
      <c r="U25" s="256"/>
      <c r="V25" s="256"/>
      <c r="W25" s="256"/>
      <c r="X25" s="276"/>
      <c r="Y25" s="276"/>
      <c r="Z25" s="276"/>
      <c r="AA25" s="256"/>
      <c r="AB25" s="256"/>
      <c r="AC25" s="256"/>
      <c r="AD25" s="276"/>
      <c r="AE25" s="276"/>
      <c r="AF25" s="276"/>
      <c r="AG25" s="256"/>
      <c r="AH25" s="256"/>
      <c r="AI25" s="256"/>
      <c r="AJ25" s="244"/>
      <c r="AK25" s="245"/>
      <c r="AL25" s="246"/>
      <c r="AM25" s="261"/>
      <c r="AN25" s="262"/>
      <c r="AO25" s="263"/>
      <c r="AX25" s="190"/>
      <c r="AY25" s="190"/>
      <c r="AZ25" s="190"/>
      <c r="BA25" s="4"/>
      <c r="BB25" s="4"/>
      <c r="BC25" s="190"/>
      <c r="BD25" s="190"/>
      <c r="BE25" s="190"/>
      <c r="BF25" s="190"/>
    </row>
    <row r="26" spans="2:58" ht="10.5" customHeight="1">
      <c r="B26" s="281"/>
      <c r="C26" s="163"/>
      <c r="D26" s="164"/>
      <c r="E26" s="247" t="s">
        <v>27</v>
      </c>
      <c r="F26" s="248"/>
      <c r="G26" s="248"/>
      <c r="H26" s="391" t="s">
        <v>161</v>
      </c>
      <c r="I26" s="392"/>
      <c r="J26" s="392"/>
      <c r="K26" s="392"/>
      <c r="L26" s="392"/>
      <c r="M26" s="392"/>
      <c r="N26" s="392"/>
      <c r="O26" s="392"/>
      <c r="P26" s="392"/>
      <c r="Q26" s="392"/>
      <c r="R26" s="254" t="s">
        <v>23</v>
      </c>
      <c r="S26" s="254"/>
      <c r="T26" s="254"/>
      <c r="U26" s="256">
        <v>9</v>
      </c>
      <c r="V26" s="256"/>
      <c r="W26" s="256"/>
      <c r="X26" s="254" t="s">
        <v>24</v>
      </c>
      <c r="Y26" s="254"/>
      <c r="Z26" s="254"/>
      <c r="AA26" s="256">
        <v>23</v>
      </c>
      <c r="AB26" s="256"/>
      <c r="AC26" s="256"/>
      <c r="AD26" s="254" t="s">
        <v>6</v>
      </c>
      <c r="AE26" s="254"/>
      <c r="AF26" s="254"/>
      <c r="AG26" s="256">
        <v>10</v>
      </c>
      <c r="AH26" s="256"/>
      <c r="AI26" s="256"/>
      <c r="AJ26" s="247" t="s">
        <v>25</v>
      </c>
      <c r="AK26" s="248"/>
      <c r="AL26" s="270"/>
      <c r="AM26" s="385">
        <v>13</v>
      </c>
      <c r="AN26" s="386"/>
      <c r="AO26" s="387"/>
      <c r="AP26" s="83"/>
      <c r="AQ26" s="83"/>
      <c r="AR26" s="83"/>
      <c r="AS26" s="83"/>
      <c r="AT26" s="83"/>
      <c r="AU26" s="83"/>
      <c r="AX26" s="190"/>
      <c r="AY26" s="190"/>
      <c r="AZ26" s="190"/>
      <c r="BA26" s="4"/>
      <c r="BB26" s="4"/>
      <c r="BC26" s="190"/>
      <c r="BD26" s="190"/>
      <c r="BE26" s="190"/>
      <c r="BF26" s="190"/>
    </row>
    <row r="27" spans="2:58" ht="10.5" customHeight="1">
      <c r="B27" s="281"/>
      <c r="C27" s="163"/>
      <c r="D27" s="164"/>
      <c r="E27" s="249"/>
      <c r="F27" s="250"/>
      <c r="G27" s="250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255"/>
      <c r="S27" s="255"/>
      <c r="T27" s="255"/>
      <c r="U27" s="257"/>
      <c r="V27" s="257"/>
      <c r="W27" s="257"/>
      <c r="X27" s="255"/>
      <c r="Y27" s="255"/>
      <c r="Z27" s="255"/>
      <c r="AA27" s="257"/>
      <c r="AB27" s="257"/>
      <c r="AC27" s="257"/>
      <c r="AD27" s="255"/>
      <c r="AE27" s="255"/>
      <c r="AF27" s="255"/>
      <c r="AG27" s="257"/>
      <c r="AH27" s="257"/>
      <c r="AI27" s="257"/>
      <c r="AJ27" s="271"/>
      <c r="AK27" s="272"/>
      <c r="AL27" s="273"/>
      <c r="AM27" s="388"/>
      <c r="AN27" s="389"/>
      <c r="AO27" s="390"/>
      <c r="AP27" s="83"/>
      <c r="AQ27" s="83"/>
      <c r="AR27" s="83"/>
      <c r="AS27" s="83"/>
      <c r="AT27" s="83"/>
      <c r="AU27" s="83"/>
      <c r="AX27" s="190"/>
      <c r="AY27" s="190"/>
      <c r="AZ27" s="190"/>
      <c r="BA27" s="4"/>
      <c r="BB27" s="4"/>
      <c r="BC27" s="190"/>
      <c r="BD27" s="190"/>
      <c r="BE27" s="190"/>
      <c r="BF27" s="190"/>
    </row>
    <row r="28" spans="2:58" ht="10.5" customHeight="1">
      <c r="B28" s="84"/>
      <c r="C28" s="85"/>
      <c r="D28" s="85"/>
      <c r="E28" s="119" t="s">
        <v>47</v>
      </c>
      <c r="F28" s="120"/>
      <c r="G28" s="121"/>
      <c r="H28" s="125" t="s">
        <v>162</v>
      </c>
      <c r="I28" s="126"/>
      <c r="J28" s="126"/>
      <c r="K28" s="126"/>
      <c r="L28" s="126"/>
      <c r="M28" s="126"/>
      <c r="N28" s="126"/>
      <c r="O28" s="126"/>
      <c r="P28" s="126"/>
      <c r="Q28" s="127"/>
      <c r="R28" s="119" t="s">
        <v>23</v>
      </c>
      <c r="S28" s="120"/>
      <c r="T28" s="121"/>
      <c r="U28" s="131">
        <v>8</v>
      </c>
      <c r="V28" s="132"/>
      <c r="W28" s="133"/>
      <c r="X28" s="119" t="s">
        <v>24</v>
      </c>
      <c r="Y28" s="120"/>
      <c r="Z28" s="121"/>
      <c r="AA28" s="131">
        <v>8</v>
      </c>
      <c r="AB28" s="132"/>
      <c r="AC28" s="133"/>
      <c r="AD28" s="119" t="s">
        <v>6</v>
      </c>
      <c r="AE28" s="120"/>
      <c r="AF28" s="121"/>
      <c r="AG28" s="131">
        <v>9</v>
      </c>
      <c r="AH28" s="132"/>
      <c r="AI28" s="133"/>
      <c r="AJ28" s="119" t="s">
        <v>25</v>
      </c>
      <c r="AK28" s="120"/>
      <c r="AL28" s="121"/>
      <c r="AM28" s="385">
        <v>-1</v>
      </c>
      <c r="AN28" s="386"/>
      <c r="AO28" s="387"/>
      <c r="AP28" s="357" t="s">
        <v>178</v>
      </c>
      <c r="AQ28" s="358"/>
      <c r="AR28" s="358"/>
      <c r="AS28" s="358"/>
      <c r="AT28" s="358"/>
      <c r="AU28" s="359"/>
      <c r="AX28" s="79"/>
      <c r="AY28" s="79"/>
      <c r="AZ28" s="79"/>
      <c r="BA28" s="4"/>
      <c r="BB28" s="4"/>
      <c r="BC28" s="79"/>
      <c r="BD28" s="79"/>
      <c r="BE28" s="79"/>
      <c r="BF28" s="79"/>
    </row>
    <row r="29" spans="2:58" ht="10.5" customHeight="1">
      <c r="B29" s="90"/>
      <c r="C29" s="91"/>
      <c r="D29" s="91"/>
      <c r="E29" s="122"/>
      <c r="F29" s="123"/>
      <c r="G29" s="124"/>
      <c r="H29" s="128"/>
      <c r="I29" s="129"/>
      <c r="J29" s="129"/>
      <c r="K29" s="129"/>
      <c r="L29" s="129"/>
      <c r="M29" s="129"/>
      <c r="N29" s="129"/>
      <c r="O29" s="129"/>
      <c r="P29" s="129"/>
      <c r="Q29" s="130"/>
      <c r="R29" s="122"/>
      <c r="S29" s="123"/>
      <c r="T29" s="124"/>
      <c r="U29" s="134"/>
      <c r="V29" s="135"/>
      <c r="W29" s="136"/>
      <c r="X29" s="291"/>
      <c r="Y29" s="123"/>
      <c r="Z29" s="124"/>
      <c r="AA29" s="134"/>
      <c r="AB29" s="135"/>
      <c r="AC29" s="136"/>
      <c r="AD29" s="122"/>
      <c r="AE29" s="123"/>
      <c r="AF29" s="124"/>
      <c r="AG29" s="283"/>
      <c r="AH29" s="443"/>
      <c r="AI29" s="284"/>
      <c r="AJ29" s="291"/>
      <c r="AK29" s="292"/>
      <c r="AL29" s="293"/>
      <c r="AM29" s="388"/>
      <c r="AN29" s="389"/>
      <c r="AO29" s="390"/>
      <c r="AP29" s="360"/>
      <c r="AQ29" s="361"/>
      <c r="AR29" s="361"/>
      <c r="AS29" s="361"/>
      <c r="AT29" s="361"/>
      <c r="AU29" s="362"/>
      <c r="AX29" s="79"/>
      <c r="AY29" s="79"/>
      <c r="AZ29" s="79"/>
      <c r="BA29" s="4"/>
      <c r="BB29" s="4"/>
      <c r="BC29" s="79"/>
      <c r="BD29" s="79"/>
      <c r="BE29" s="79"/>
      <c r="BF29" s="79"/>
    </row>
    <row r="30" spans="2:58" ht="7.5" customHeight="1">
      <c r="B30" s="306"/>
      <c r="C30" s="306"/>
      <c r="D30" s="306"/>
      <c r="E30" s="306"/>
      <c r="F30" s="306"/>
      <c r="G30" s="306"/>
      <c r="H30" s="308"/>
      <c r="I30" s="309"/>
      <c r="J30" s="89"/>
      <c r="K30" s="277"/>
      <c r="L30" s="278"/>
      <c r="M30" s="277"/>
      <c r="N30" s="278"/>
      <c r="O30" s="89"/>
      <c r="P30" s="277"/>
      <c r="Q30" s="278"/>
      <c r="R30" s="277"/>
      <c r="S30" s="278"/>
      <c r="T30" s="89"/>
      <c r="U30" s="277"/>
      <c r="V30" s="278"/>
      <c r="W30" s="277"/>
      <c r="X30" s="278"/>
      <c r="Y30" s="89"/>
      <c r="Z30" s="277"/>
      <c r="AA30" s="278"/>
      <c r="AB30" s="277"/>
      <c r="AC30" s="278"/>
      <c r="AD30" s="89"/>
      <c r="AE30" s="277"/>
      <c r="AF30" s="278"/>
      <c r="AG30" s="277"/>
      <c r="AH30" s="278"/>
      <c r="AI30" s="89"/>
      <c r="AJ30" s="277"/>
      <c r="AK30" s="278"/>
      <c r="AL30" s="80"/>
      <c r="AM30" s="80"/>
      <c r="AN30" s="80"/>
      <c r="AO30" s="12"/>
      <c r="AQ30" s="12"/>
      <c r="AR30" s="12"/>
      <c r="AS30" s="12"/>
      <c r="AT30" s="12"/>
      <c r="AU30" s="12"/>
      <c r="AV30" s="12"/>
      <c r="AX30" s="297"/>
      <c r="AY30" s="297"/>
      <c r="AZ30" s="297"/>
      <c r="BA30" s="4"/>
      <c r="BB30" s="4"/>
      <c r="BC30" s="282"/>
      <c r="BD30" s="282"/>
      <c r="BE30" s="297"/>
      <c r="BF30" s="4"/>
    </row>
    <row r="31" spans="2:58" ht="7.5" customHeight="1">
      <c r="B31" s="307"/>
      <c r="C31" s="307"/>
      <c r="D31" s="307"/>
      <c r="E31" s="307"/>
      <c r="F31" s="307"/>
      <c r="G31" s="307"/>
      <c r="H31" s="310"/>
      <c r="I31" s="311"/>
      <c r="J31" s="10"/>
      <c r="K31" s="279"/>
      <c r="L31" s="280"/>
      <c r="M31" s="279"/>
      <c r="N31" s="280"/>
      <c r="O31" s="10"/>
      <c r="P31" s="279"/>
      <c r="Q31" s="280"/>
      <c r="R31" s="279"/>
      <c r="S31" s="280"/>
      <c r="T31" s="10"/>
      <c r="U31" s="279"/>
      <c r="V31" s="280"/>
      <c r="W31" s="279"/>
      <c r="X31" s="280"/>
      <c r="Y31" s="10"/>
      <c r="Z31" s="279"/>
      <c r="AA31" s="280"/>
      <c r="AB31" s="279"/>
      <c r="AC31" s="280"/>
      <c r="AD31" s="10"/>
      <c r="AE31" s="279"/>
      <c r="AF31" s="280"/>
      <c r="AG31" s="279"/>
      <c r="AH31" s="280"/>
      <c r="AI31" s="10"/>
      <c r="AJ31" s="279"/>
      <c r="AK31" s="280"/>
      <c r="AL31" s="80"/>
      <c r="AM31" s="80"/>
      <c r="AN31" s="80"/>
      <c r="AO31" s="12"/>
      <c r="AP31" s="12"/>
      <c r="AQ31" s="12"/>
      <c r="AR31" s="12"/>
      <c r="AS31" s="12"/>
      <c r="AT31" s="12"/>
      <c r="AU31" s="12"/>
      <c r="AV31" s="12"/>
      <c r="AX31" s="297"/>
      <c r="AY31" s="297"/>
      <c r="AZ31" s="297"/>
      <c r="BA31" s="4"/>
      <c r="BB31" s="4"/>
      <c r="BC31" s="282"/>
      <c r="BD31" s="282"/>
      <c r="BE31" s="297"/>
      <c r="BF31" s="4"/>
    </row>
    <row r="32" spans="2:58" ht="7.5" customHeight="1">
      <c r="B32" s="298" t="s">
        <v>11</v>
      </c>
      <c r="C32" s="298"/>
      <c r="D32" s="298"/>
      <c r="E32" s="299"/>
      <c r="F32" s="300"/>
      <c r="G32" s="300"/>
      <c r="H32" s="301" t="s">
        <v>63</v>
      </c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X32" s="4"/>
      <c r="AY32" s="4"/>
      <c r="AZ32" s="4"/>
      <c r="BA32" s="4"/>
      <c r="BB32" s="4"/>
      <c r="BC32" s="302"/>
      <c r="BD32" s="302"/>
      <c r="BE32" s="302"/>
      <c r="BF32" s="302"/>
    </row>
    <row r="33" spans="2:58" ht="7.5" customHeight="1">
      <c r="B33" s="298"/>
      <c r="C33" s="298"/>
      <c r="D33" s="298"/>
      <c r="E33" s="300"/>
      <c r="F33" s="300"/>
      <c r="G33" s="300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X33" s="4"/>
      <c r="AY33" s="4"/>
      <c r="AZ33" s="4"/>
      <c r="BA33" s="4"/>
      <c r="BB33" s="4"/>
      <c r="BC33" s="302"/>
      <c r="BD33" s="302"/>
      <c r="BE33" s="302"/>
      <c r="BF33" s="302"/>
    </row>
    <row r="34" spans="2:58" ht="7.5" customHeight="1">
      <c r="B34" s="298"/>
      <c r="C34" s="298"/>
      <c r="D34" s="298"/>
      <c r="E34" s="300"/>
      <c r="F34" s="300"/>
      <c r="G34" s="300"/>
      <c r="H34" s="301" t="s">
        <v>13</v>
      </c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X34" s="4"/>
      <c r="AY34" s="4"/>
      <c r="AZ34" s="4"/>
      <c r="BA34" s="79"/>
      <c r="BB34" s="190"/>
      <c r="BC34" s="190"/>
      <c r="BD34" s="190"/>
      <c r="BE34" s="190"/>
      <c r="BF34" s="4"/>
    </row>
    <row r="35" spans="2:58" ht="7.5" customHeight="1">
      <c r="B35" s="298"/>
      <c r="C35" s="298"/>
      <c r="D35" s="298"/>
      <c r="E35" s="300"/>
      <c r="F35" s="300"/>
      <c r="G35" s="300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X35" s="4"/>
      <c r="AY35" s="4"/>
      <c r="AZ35" s="4"/>
      <c r="BA35" s="79"/>
      <c r="BB35" s="190"/>
      <c r="BC35" s="190"/>
      <c r="BD35" s="190"/>
      <c r="BE35" s="190"/>
      <c r="BF35" s="4"/>
    </row>
    <row r="36" spans="2:58" ht="7.5" customHeight="1">
      <c r="B36" s="298"/>
      <c r="C36" s="298"/>
      <c r="D36" s="298"/>
      <c r="E36" s="300"/>
      <c r="F36" s="300"/>
      <c r="G36" s="300"/>
      <c r="H36" s="301" t="s">
        <v>14</v>
      </c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</row>
    <row r="37" spans="2:58" ht="7.5" customHeight="1">
      <c r="B37" s="298"/>
      <c r="C37" s="298"/>
      <c r="D37" s="298"/>
      <c r="E37" s="300"/>
      <c r="F37" s="300"/>
      <c r="G37" s="300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</row>
    <row r="38" spans="2:58" ht="7.5" customHeight="1">
      <c r="B38" s="298"/>
      <c r="C38" s="298"/>
      <c r="D38" s="298"/>
      <c r="E38" s="300"/>
      <c r="F38" s="300"/>
      <c r="G38" s="300"/>
      <c r="H38" s="303" t="s">
        <v>15</v>
      </c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</row>
    <row r="39" spans="2:58" ht="7.5" customHeight="1">
      <c r="B39" s="298"/>
      <c r="C39" s="298"/>
      <c r="D39" s="298"/>
      <c r="E39" s="300"/>
      <c r="F39" s="300"/>
      <c r="G39" s="300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</row>
    <row r="40" spans="2:58" ht="7.5" customHeight="1">
      <c r="B40" s="298"/>
      <c r="C40" s="298"/>
      <c r="D40" s="298"/>
      <c r="E40" s="300"/>
      <c r="F40" s="300"/>
      <c r="G40" s="300"/>
      <c r="H40" s="304" t="s">
        <v>46</v>
      </c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</row>
    <row r="41" spans="2:58" ht="7.5" customHeight="1">
      <c r="B41" s="298"/>
      <c r="C41" s="298"/>
      <c r="D41" s="298"/>
      <c r="E41" s="300"/>
      <c r="F41" s="300"/>
      <c r="G41" s="300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</row>
    <row r="42" spans="2:58" ht="9" customHeight="1">
      <c r="B42" s="78"/>
      <c r="C42" s="78"/>
      <c r="D42" s="78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316" t="s">
        <v>74</v>
      </c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S42" s="316"/>
    </row>
    <row r="43" spans="2:58" ht="9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316"/>
      <c r="AI43" s="316"/>
      <c r="AJ43" s="316"/>
      <c r="AK43" s="316"/>
      <c r="AL43" s="316"/>
      <c r="AM43" s="316"/>
      <c r="AN43" s="316"/>
      <c r="AO43" s="316"/>
      <c r="AP43" s="316"/>
      <c r="AQ43" s="316"/>
      <c r="AR43" s="316"/>
      <c r="AS43" s="316"/>
    </row>
    <row r="44" spans="2:58" ht="10.5" customHeight="1">
      <c r="B44" s="15"/>
      <c r="C44" s="312" t="s">
        <v>48</v>
      </c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314" t="s">
        <v>51</v>
      </c>
      <c r="AI44" s="314"/>
      <c r="AJ44" s="314"/>
      <c r="AK44" s="314"/>
      <c r="AL44" s="314"/>
      <c r="AM44" s="314"/>
      <c r="AN44" s="16"/>
      <c r="AO44" s="314" t="s">
        <v>52</v>
      </c>
      <c r="AP44" s="314"/>
      <c r="AQ44" s="314"/>
      <c r="AR44" s="314"/>
      <c r="AS44" s="314"/>
    </row>
    <row r="45" spans="2:58" ht="10.5" customHeight="1">
      <c r="B45" s="15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7"/>
      <c r="AH45" s="315"/>
      <c r="AI45" s="315"/>
      <c r="AJ45" s="315"/>
      <c r="AK45" s="315"/>
      <c r="AL45" s="315"/>
      <c r="AM45" s="315"/>
      <c r="AN45" s="16"/>
      <c r="AO45" s="315"/>
      <c r="AP45" s="315"/>
      <c r="AQ45" s="315"/>
      <c r="AR45" s="315"/>
      <c r="AS45" s="315"/>
    </row>
    <row r="46" spans="2:58" ht="11.25" customHeight="1">
      <c r="B46" s="314" t="s">
        <v>16</v>
      </c>
      <c r="C46" s="314"/>
      <c r="D46" s="317" ph="1">
        <v>0.36805555555555558</v>
      </c>
      <c r="E46" s="318" ph="1"/>
      <c r="F46" s="318" ph="1"/>
      <c r="G46" s="318" ph="1"/>
      <c r="H46" s="318" ph="1"/>
      <c r="I46" s="319" t="str">
        <f>C9</f>
        <v>ＦＣ長野</v>
      </c>
      <c r="J46" s="319"/>
      <c r="K46" s="319"/>
      <c r="L46" s="319"/>
      <c r="M46" s="319"/>
      <c r="N46" s="319"/>
      <c r="O46" s="320">
        <v>3</v>
      </c>
      <c r="P46" s="320"/>
      <c r="Q46" s="320"/>
      <c r="R46" s="18"/>
      <c r="S46" s="320">
        <v>1</v>
      </c>
      <c r="T46" s="320"/>
      <c r="U46" s="320"/>
      <c r="V46" s="319" t="str">
        <f>C15</f>
        <v>北ＳＣ</v>
      </c>
      <c r="W46" s="319"/>
      <c r="X46" s="319"/>
      <c r="Y46" s="319"/>
      <c r="Z46" s="319"/>
      <c r="AA46" s="319"/>
      <c r="AB46" s="19"/>
      <c r="AC46" s="19"/>
      <c r="AD46" s="19"/>
      <c r="AE46" s="19"/>
      <c r="AF46" s="19"/>
      <c r="AG46" s="19"/>
      <c r="AH46" s="437" t="str">
        <f>C13</f>
        <v>高崎中央</v>
      </c>
      <c r="AI46" s="438"/>
      <c r="AJ46" s="438"/>
      <c r="AK46" s="438"/>
      <c r="AL46" s="438"/>
      <c r="AM46" s="439"/>
      <c r="AN46" s="97"/>
      <c r="AO46" s="434" t="s">
        <v>91</v>
      </c>
      <c r="AP46" s="435"/>
      <c r="AQ46" s="435"/>
      <c r="AR46" s="435"/>
      <c r="AS46" s="436"/>
      <c r="AZ46" s="21"/>
    </row>
    <row r="47" spans="2:58" ht="11.25" customHeight="1">
      <c r="B47" s="314"/>
      <c r="C47" s="314"/>
      <c r="D47" s="318" ph="1"/>
      <c r="E47" s="318" ph="1"/>
      <c r="F47" s="318" ph="1"/>
      <c r="G47" s="318" ph="1"/>
      <c r="H47" s="318" ph="1"/>
      <c r="I47" s="319"/>
      <c r="J47" s="319"/>
      <c r="K47" s="319"/>
      <c r="L47" s="319"/>
      <c r="M47" s="319"/>
      <c r="N47" s="319"/>
      <c r="O47" s="320"/>
      <c r="P47" s="320"/>
      <c r="Q47" s="320"/>
      <c r="R47" s="22"/>
      <c r="S47" s="320"/>
      <c r="T47" s="320"/>
      <c r="U47" s="320"/>
      <c r="V47" s="319"/>
      <c r="W47" s="319"/>
      <c r="X47" s="319"/>
      <c r="Y47" s="319"/>
      <c r="Z47" s="319"/>
      <c r="AA47" s="319"/>
      <c r="AB47" s="19"/>
      <c r="AC47" s="19"/>
      <c r="AD47" s="19"/>
      <c r="AE47" s="19"/>
      <c r="AF47" s="19"/>
      <c r="AG47" s="19"/>
      <c r="AH47" s="181"/>
      <c r="AI47" s="182"/>
      <c r="AJ47" s="182"/>
      <c r="AK47" s="182"/>
      <c r="AL47" s="182"/>
      <c r="AM47" s="183"/>
      <c r="AN47" s="97"/>
      <c r="AO47" s="324"/>
      <c r="AP47" s="325"/>
      <c r="AQ47" s="325"/>
      <c r="AR47" s="325"/>
      <c r="AS47" s="326"/>
      <c r="AZ47" s="21"/>
    </row>
    <row r="48" spans="2:58" ht="11.25" customHeight="1">
      <c r="B48" s="314" t="s">
        <v>17</v>
      </c>
      <c r="C48" s="314"/>
      <c r="D48" s="333" t="s" ph="1">
        <v>53</v>
      </c>
      <c r="E48" s="334" ph="1"/>
      <c r="F48" s="334" ph="1"/>
      <c r="G48" s="334" ph="1"/>
      <c r="H48" s="334" ph="1"/>
      <c r="I48" s="319" t="str">
        <f>C13</f>
        <v>高崎中央</v>
      </c>
      <c r="J48" s="319"/>
      <c r="K48" s="319"/>
      <c r="L48" s="319"/>
      <c r="M48" s="319"/>
      <c r="N48" s="319"/>
      <c r="O48" s="320">
        <v>1</v>
      </c>
      <c r="P48" s="320"/>
      <c r="Q48" s="320"/>
      <c r="R48" s="18"/>
      <c r="S48" s="320">
        <v>1</v>
      </c>
      <c r="T48" s="320"/>
      <c r="U48" s="320"/>
      <c r="V48" s="319" t="str">
        <f>C17</f>
        <v>豊岡ＳＣ</v>
      </c>
      <c r="W48" s="319"/>
      <c r="X48" s="319"/>
      <c r="Y48" s="319"/>
      <c r="Z48" s="319"/>
      <c r="AA48" s="319"/>
      <c r="AB48" s="23"/>
      <c r="AC48" s="23"/>
      <c r="AD48" s="23"/>
      <c r="AE48" s="23"/>
      <c r="AF48" s="23"/>
      <c r="AG48" s="23"/>
      <c r="AH48" s="437" t="s">
        <v>82</v>
      </c>
      <c r="AI48" s="438"/>
      <c r="AJ48" s="438"/>
      <c r="AK48" s="438"/>
      <c r="AL48" s="438"/>
      <c r="AM48" s="439"/>
      <c r="AN48" s="97"/>
      <c r="AO48" s="440" t="s">
        <v>92</v>
      </c>
      <c r="AP48" s="438"/>
      <c r="AQ48" s="438"/>
      <c r="AR48" s="438"/>
      <c r="AS48" s="439"/>
      <c r="AZ48" s="21"/>
    </row>
    <row r="49" spans="2:52" ht="11.25" customHeight="1">
      <c r="B49" s="314"/>
      <c r="C49" s="314"/>
      <c r="D49" s="334" ph="1"/>
      <c r="E49" s="334" ph="1"/>
      <c r="F49" s="334" ph="1"/>
      <c r="G49" s="334" ph="1"/>
      <c r="H49" s="334" ph="1"/>
      <c r="I49" s="319"/>
      <c r="J49" s="319"/>
      <c r="K49" s="319"/>
      <c r="L49" s="319"/>
      <c r="M49" s="319"/>
      <c r="N49" s="319"/>
      <c r="O49" s="320"/>
      <c r="P49" s="320"/>
      <c r="Q49" s="320"/>
      <c r="R49" s="22"/>
      <c r="S49" s="320"/>
      <c r="T49" s="320"/>
      <c r="U49" s="320"/>
      <c r="V49" s="319"/>
      <c r="W49" s="319"/>
      <c r="X49" s="319"/>
      <c r="Y49" s="319"/>
      <c r="Z49" s="319"/>
      <c r="AA49" s="319"/>
      <c r="AB49" s="23"/>
      <c r="AC49" s="23"/>
      <c r="AD49" s="23"/>
      <c r="AE49" s="23"/>
      <c r="AF49" s="23"/>
      <c r="AG49" s="23"/>
      <c r="AH49" s="181"/>
      <c r="AI49" s="182"/>
      <c r="AJ49" s="182"/>
      <c r="AK49" s="182"/>
      <c r="AL49" s="182"/>
      <c r="AM49" s="183"/>
      <c r="AN49" s="97"/>
      <c r="AO49" s="181"/>
      <c r="AP49" s="182"/>
      <c r="AQ49" s="182"/>
      <c r="AR49" s="182"/>
      <c r="AS49" s="183"/>
      <c r="AZ49" s="21"/>
    </row>
    <row r="50" spans="2:52">
      <c r="B50" s="314" t="s">
        <v>18</v>
      </c>
      <c r="C50" s="314"/>
      <c r="D50" s="317" ph="1">
        <v>0.4513888888888889</v>
      </c>
      <c r="E50" s="318" ph="1"/>
      <c r="F50" s="318" ph="1"/>
      <c r="G50" s="318" ph="1"/>
      <c r="H50" s="318" ph="1"/>
      <c r="I50" s="336" t="str">
        <f>C11</f>
        <v>ＦＣ国府</v>
      </c>
      <c r="J50" s="336"/>
      <c r="K50" s="336"/>
      <c r="L50" s="336"/>
      <c r="M50" s="336"/>
      <c r="N50" s="336"/>
      <c r="O50" s="320">
        <v>3</v>
      </c>
      <c r="P50" s="320"/>
      <c r="Q50" s="320"/>
      <c r="R50" s="18"/>
      <c r="S50" s="320">
        <v>0</v>
      </c>
      <c r="T50" s="320"/>
      <c r="U50" s="320"/>
      <c r="V50" s="319" t="str">
        <f>C19</f>
        <v>佐野ＦＣ</v>
      </c>
      <c r="W50" s="319"/>
      <c r="X50" s="319"/>
      <c r="Y50" s="319"/>
      <c r="Z50" s="319"/>
      <c r="AA50" s="319"/>
      <c r="AB50" s="23"/>
      <c r="AC50" s="23"/>
      <c r="AD50" s="23"/>
      <c r="AE50" s="23"/>
      <c r="AF50" s="23"/>
      <c r="AG50" s="23"/>
      <c r="AH50" s="434" t="s">
        <v>81</v>
      </c>
      <c r="AI50" s="435"/>
      <c r="AJ50" s="435"/>
      <c r="AK50" s="435"/>
      <c r="AL50" s="435"/>
      <c r="AM50" s="436"/>
      <c r="AN50" s="97"/>
      <c r="AO50" s="434" t="s">
        <v>83</v>
      </c>
      <c r="AP50" s="435"/>
      <c r="AQ50" s="435"/>
      <c r="AR50" s="435"/>
      <c r="AS50" s="436"/>
      <c r="AZ50" s="21"/>
    </row>
    <row r="51" spans="2:52">
      <c r="B51" s="314"/>
      <c r="C51" s="314"/>
      <c r="D51" s="318" ph="1"/>
      <c r="E51" s="318" ph="1"/>
      <c r="F51" s="318" ph="1"/>
      <c r="G51" s="318" ph="1"/>
      <c r="H51" s="318" ph="1"/>
      <c r="I51" s="336"/>
      <c r="J51" s="336"/>
      <c r="K51" s="336"/>
      <c r="L51" s="336"/>
      <c r="M51" s="336"/>
      <c r="N51" s="336"/>
      <c r="O51" s="320"/>
      <c r="P51" s="320"/>
      <c r="Q51" s="320"/>
      <c r="R51" s="22"/>
      <c r="S51" s="320"/>
      <c r="T51" s="320"/>
      <c r="U51" s="320"/>
      <c r="V51" s="319"/>
      <c r="W51" s="319"/>
      <c r="X51" s="319"/>
      <c r="Y51" s="319"/>
      <c r="Z51" s="319"/>
      <c r="AA51" s="319"/>
      <c r="AB51" s="23"/>
      <c r="AC51" s="23"/>
      <c r="AD51" s="23"/>
      <c r="AE51" s="23"/>
      <c r="AF51" s="23"/>
      <c r="AG51" s="23"/>
      <c r="AH51" s="324"/>
      <c r="AI51" s="325"/>
      <c r="AJ51" s="325"/>
      <c r="AK51" s="325"/>
      <c r="AL51" s="325"/>
      <c r="AM51" s="326"/>
      <c r="AN51" s="97"/>
      <c r="AO51" s="324"/>
      <c r="AP51" s="325"/>
      <c r="AQ51" s="325"/>
      <c r="AR51" s="325"/>
      <c r="AS51" s="326"/>
      <c r="AZ51" s="21"/>
    </row>
    <row r="52" spans="2:52">
      <c r="B52" s="314" t="s">
        <v>19</v>
      </c>
      <c r="C52" s="314"/>
      <c r="D52" s="333" ph="1">
        <v>0.49305555555555558</v>
      </c>
      <c r="E52" s="334" ph="1"/>
      <c r="F52" s="334" ph="1"/>
      <c r="G52" s="334" ph="1"/>
      <c r="H52" s="334" ph="1"/>
      <c r="I52" s="319" t="str">
        <f>C9</f>
        <v>ＦＣ長野</v>
      </c>
      <c r="J52" s="319"/>
      <c r="K52" s="319"/>
      <c r="L52" s="319"/>
      <c r="M52" s="319"/>
      <c r="N52" s="319"/>
      <c r="O52" s="320">
        <v>4</v>
      </c>
      <c r="P52" s="320"/>
      <c r="Q52" s="320"/>
      <c r="R52" s="18"/>
      <c r="S52" s="320">
        <v>0</v>
      </c>
      <c r="T52" s="320"/>
      <c r="U52" s="320"/>
      <c r="V52" s="335" t="str">
        <f>C17</f>
        <v>豊岡ＳＣ</v>
      </c>
      <c r="W52" s="335"/>
      <c r="X52" s="335"/>
      <c r="Y52" s="335"/>
      <c r="Z52" s="335"/>
      <c r="AA52" s="335"/>
      <c r="AB52" s="23"/>
      <c r="AC52" s="23"/>
      <c r="AD52" s="23"/>
      <c r="AE52" s="23"/>
      <c r="AF52" s="23"/>
      <c r="AG52" s="23"/>
      <c r="AH52" s="434" t="s">
        <v>83</v>
      </c>
      <c r="AI52" s="435"/>
      <c r="AJ52" s="435"/>
      <c r="AK52" s="435"/>
      <c r="AL52" s="435"/>
      <c r="AM52" s="436"/>
      <c r="AN52" s="98"/>
      <c r="AO52" s="440" t="s">
        <v>82</v>
      </c>
      <c r="AP52" s="438"/>
      <c r="AQ52" s="438"/>
      <c r="AR52" s="438"/>
      <c r="AS52" s="439"/>
      <c r="AZ52" s="21"/>
    </row>
    <row r="53" spans="2:52">
      <c r="B53" s="314"/>
      <c r="C53" s="314"/>
      <c r="D53" s="334" ph="1"/>
      <c r="E53" s="334" ph="1"/>
      <c r="F53" s="334" ph="1"/>
      <c r="G53" s="334" ph="1"/>
      <c r="H53" s="334" ph="1"/>
      <c r="I53" s="319"/>
      <c r="J53" s="319"/>
      <c r="K53" s="319"/>
      <c r="L53" s="319"/>
      <c r="M53" s="319"/>
      <c r="N53" s="319"/>
      <c r="O53" s="320"/>
      <c r="P53" s="320"/>
      <c r="Q53" s="320"/>
      <c r="R53" s="22"/>
      <c r="S53" s="320"/>
      <c r="T53" s="320"/>
      <c r="U53" s="320"/>
      <c r="V53" s="335"/>
      <c r="W53" s="335"/>
      <c r="X53" s="335"/>
      <c r="Y53" s="335"/>
      <c r="Z53" s="335"/>
      <c r="AA53" s="335"/>
      <c r="AB53" s="23"/>
      <c r="AC53" s="23"/>
      <c r="AD53" s="23"/>
      <c r="AE53" s="23"/>
      <c r="AF53" s="23"/>
      <c r="AG53" s="23"/>
      <c r="AH53" s="324"/>
      <c r="AI53" s="325"/>
      <c r="AJ53" s="325"/>
      <c r="AK53" s="325"/>
      <c r="AL53" s="325"/>
      <c r="AM53" s="326"/>
      <c r="AN53" s="98"/>
      <c r="AO53" s="181"/>
      <c r="AP53" s="182"/>
      <c r="AQ53" s="182"/>
      <c r="AR53" s="182"/>
      <c r="AS53" s="183"/>
      <c r="AZ53" s="21"/>
    </row>
    <row r="54" spans="2:52">
      <c r="B54" s="314" t="s">
        <v>20</v>
      </c>
      <c r="C54" s="314"/>
      <c r="D54" s="317" ph="1">
        <v>0.53472222222222221</v>
      </c>
      <c r="E54" s="318" ph="1"/>
      <c r="F54" s="318" ph="1"/>
      <c r="G54" s="318" ph="1"/>
      <c r="H54" s="318" ph="1"/>
      <c r="I54" s="319" t="str">
        <f>C11</f>
        <v>ＦＣ国府</v>
      </c>
      <c r="J54" s="319"/>
      <c r="K54" s="319"/>
      <c r="L54" s="319"/>
      <c r="M54" s="319"/>
      <c r="N54" s="319"/>
      <c r="O54" s="320">
        <v>9</v>
      </c>
      <c r="P54" s="320"/>
      <c r="Q54" s="320"/>
      <c r="R54" s="18"/>
      <c r="S54" s="320">
        <v>1</v>
      </c>
      <c r="T54" s="320"/>
      <c r="U54" s="320"/>
      <c r="V54" s="319" t="str">
        <f>C15</f>
        <v>北ＳＣ</v>
      </c>
      <c r="W54" s="319"/>
      <c r="X54" s="319"/>
      <c r="Y54" s="319"/>
      <c r="Z54" s="319"/>
      <c r="AA54" s="319"/>
      <c r="AB54" s="23"/>
      <c r="AC54" s="23"/>
      <c r="AD54" s="23"/>
      <c r="AE54" s="23"/>
      <c r="AF54" s="23"/>
      <c r="AG54" s="23"/>
      <c r="AH54" s="434" t="s">
        <v>91</v>
      </c>
      <c r="AI54" s="435"/>
      <c r="AJ54" s="435"/>
      <c r="AK54" s="435"/>
      <c r="AL54" s="435"/>
      <c r="AM54" s="436"/>
      <c r="AN54" s="98"/>
      <c r="AO54" s="437" t="s">
        <v>81</v>
      </c>
      <c r="AP54" s="438"/>
      <c r="AQ54" s="438"/>
      <c r="AR54" s="438"/>
      <c r="AS54" s="439"/>
      <c r="AZ54" s="21"/>
    </row>
    <row r="55" spans="2:52">
      <c r="B55" s="314"/>
      <c r="C55" s="314"/>
      <c r="D55" s="318" ph="1"/>
      <c r="E55" s="318" ph="1"/>
      <c r="F55" s="318" ph="1"/>
      <c r="G55" s="318" ph="1"/>
      <c r="H55" s="318" ph="1"/>
      <c r="I55" s="319"/>
      <c r="J55" s="319"/>
      <c r="K55" s="319"/>
      <c r="L55" s="319"/>
      <c r="M55" s="319"/>
      <c r="N55" s="319"/>
      <c r="O55" s="320"/>
      <c r="P55" s="320"/>
      <c r="Q55" s="320"/>
      <c r="R55" s="22"/>
      <c r="S55" s="320"/>
      <c r="T55" s="320"/>
      <c r="U55" s="320"/>
      <c r="V55" s="319"/>
      <c r="W55" s="319"/>
      <c r="X55" s="319"/>
      <c r="Y55" s="319"/>
      <c r="Z55" s="319"/>
      <c r="AA55" s="319"/>
      <c r="AB55" s="23"/>
      <c r="AC55" s="23"/>
      <c r="AD55" s="23"/>
      <c r="AE55" s="23"/>
      <c r="AF55" s="23"/>
      <c r="AG55" s="23"/>
      <c r="AH55" s="324"/>
      <c r="AI55" s="325"/>
      <c r="AJ55" s="325"/>
      <c r="AK55" s="325"/>
      <c r="AL55" s="325"/>
      <c r="AM55" s="326"/>
      <c r="AN55" s="98"/>
      <c r="AO55" s="181"/>
      <c r="AP55" s="182"/>
      <c r="AQ55" s="182"/>
      <c r="AR55" s="182"/>
      <c r="AS55" s="183"/>
      <c r="AZ55" s="21"/>
    </row>
    <row r="57" spans="2:52">
      <c r="B57" s="15"/>
      <c r="C57" s="312" t="s">
        <v>49</v>
      </c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78"/>
      <c r="O57" s="27"/>
      <c r="P57" s="27"/>
      <c r="Q57" s="27"/>
      <c r="R57" s="28"/>
      <c r="S57" s="27"/>
      <c r="T57" s="27"/>
      <c r="U57" s="27"/>
      <c r="V57" s="29"/>
      <c r="W57" s="29"/>
      <c r="X57" s="29"/>
      <c r="Y57" s="29"/>
      <c r="Z57" s="29"/>
      <c r="AA57" s="29"/>
      <c r="AB57" s="30"/>
      <c r="AC57" s="30"/>
      <c r="AD57" s="30"/>
      <c r="AE57" s="30"/>
      <c r="AF57" s="30"/>
      <c r="AG57" s="30"/>
      <c r="AH57" s="314"/>
      <c r="AI57" s="314"/>
      <c r="AJ57" s="314"/>
      <c r="AK57" s="314"/>
      <c r="AL57" s="314"/>
      <c r="AM57" s="314"/>
      <c r="AN57" s="16"/>
      <c r="AO57" s="314"/>
      <c r="AP57" s="314"/>
      <c r="AQ57" s="314"/>
      <c r="AR57" s="314"/>
      <c r="AS57" s="314"/>
    </row>
    <row r="58" spans="2:52">
      <c r="B58" s="15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78"/>
      <c r="O58" s="27"/>
      <c r="P58" s="27"/>
      <c r="Q58" s="27"/>
      <c r="R58" s="28"/>
      <c r="S58" s="27"/>
      <c r="T58" s="27"/>
      <c r="U58" s="27"/>
      <c r="V58" s="29"/>
      <c r="W58" s="29"/>
      <c r="X58" s="29"/>
      <c r="Y58" s="29"/>
      <c r="Z58" s="29"/>
      <c r="AA58" s="29"/>
      <c r="AB58" s="30"/>
      <c r="AC58" s="30"/>
      <c r="AD58" s="30"/>
      <c r="AE58" s="30"/>
      <c r="AF58" s="30"/>
      <c r="AG58" s="30"/>
      <c r="AH58" s="315"/>
      <c r="AI58" s="315"/>
      <c r="AJ58" s="315"/>
      <c r="AK58" s="315"/>
      <c r="AL58" s="315"/>
      <c r="AM58" s="315"/>
      <c r="AN58" s="16"/>
      <c r="AO58" s="315"/>
      <c r="AP58" s="315"/>
      <c r="AQ58" s="315"/>
      <c r="AR58" s="315"/>
      <c r="AS58" s="315"/>
    </row>
    <row r="59" spans="2:52" ht="13.5" customHeight="1">
      <c r="B59" s="314" t="s">
        <v>16</v>
      </c>
      <c r="C59" s="314"/>
      <c r="D59" s="317" ph="1">
        <v>0.36805555555555558</v>
      </c>
      <c r="E59" s="318" ph="1"/>
      <c r="F59" s="318" ph="1"/>
      <c r="G59" s="318" ph="1"/>
      <c r="H59" s="318" ph="1"/>
      <c r="I59" s="319" t="s">
        <v>94</v>
      </c>
      <c r="J59" s="319"/>
      <c r="K59" s="319"/>
      <c r="L59" s="319"/>
      <c r="M59" s="319"/>
      <c r="N59" s="319"/>
      <c r="O59" s="320">
        <v>6</v>
      </c>
      <c r="P59" s="320"/>
      <c r="Q59" s="320"/>
      <c r="R59" s="18"/>
      <c r="S59" s="320">
        <v>1</v>
      </c>
      <c r="T59" s="320"/>
      <c r="U59" s="320"/>
      <c r="V59" s="319" t="s">
        <v>93</v>
      </c>
      <c r="W59" s="319"/>
      <c r="X59" s="319"/>
      <c r="Y59" s="319"/>
      <c r="Z59" s="319"/>
      <c r="AA59" s="319"/>
      <c r="AB59" s="23"/>
      <c r="AC59" s="23"/>
      <c r="AD59" s="23"/>
      <c r="AE59" s="23"/>
      <c r="AF59" s="23"/>
      <c r="AG59" s="23"/>
      <c r="AH59" s="437" t="s">
        <v>82</v>
      </c>
      <c r="AI59" s="438"/>
      <c r="AJ59" s="438"/>
      <c r="AK59" s="438"/>
      <c r="AL59" s="438"/>
      <c r="AM59" s="439"/>
      <c r="AN59" s="97"/>
      <c r="AO59" s="434" t="s">
        <v>91</v>
      </c>
      <c r="AP59" s="435"/>
      <c r="AQ59" s="435"/>
      <c r="AR59" s="435"/>
      <c r="AS59" s="436"/>
    </row>
    <row r="60" spans="2:52" ht="13.5" customHeight="1">
      <c r="B60" s="314"/>
      <c r="C60" s="314"/>
      <c r="D60" s="318" ph="1"/>
      <c r="E60" s="318" ph="1"/>
      <c r="F60" s="318" ph="1"/>
      <c r="G60" s="318" ph="1"/>
      <c r="H60" s="318" ph="1"/>
      <c r="I60" s="319"/>
      <c r="J60" s="319"/>
      <c r="K60" s="319"/>
      <c r="L60" s="319"/>
      <c r="M60" s="319"/>
      <c r="N60" s="319"/>
      <c r="O60" s="320"/>
      <c r="P60" s="320"/>
      <c r="Q60" s="320"/>
      <c r="R60" s="22"/>
      <c r="S60" s="320"/>
      <c r="T60" s="320"/>
      <c r="U60" s="320"/>
      <c r="V60" s="319"/>
      <c r="W60" s="319"/>
      <c r="X60" s="319"/>
      <c r="Y60" s="319"/>
      <c r="Z60" s="319"/>
      <c r="AA60" s="319"/>
      <c r="AB60" s="23"/>
      <c r="AC60" s="23"/>
      <c r="AD60" s="23"/>
      <c r="AE60" s="23"/>
      <c r="AF60" s="23"/>
      <c r="AG60" s="23"/>
      <c r="AH60" s="181"/>
      <c r="AI60" s="182"/>
      <c r="AJ60" s="182"/>
      <c r="AK60" s="182"/>
      <c r="AL60" s="182"/>
      <c r="AM60" s="183"/>
      <c r="AN60" s="97"/>
      <c r="AO60" s="324"/>
      <c r="AP60" s="325"/>
      <c r="AQ60" s="325"/>
      <c r="AR60" s="325"/>
      <c r="AS60" s="326"/>
    </row>
    <row r="61" spans="2:52" ht="13.5" customHeight="1">
      <c r="B61" s="314" t="s">
        <v>17</v>
      </c>
      <c r="C61" s="314"/>
      <c r="D61" s="333" t="s" ph="1">
        <v>53</v>
      </c>
      <c r="E61" s="334" ph="1"/>
      <c r="F61" s="334" ph="1"/>
      <c r="G61" s="334" ph="1"/>
      <c r="H61" s="334" ph="1"/>
      <c r="I61" s="319" t="s">
        <v>82</v>
      </c>
      <c r="J61" s="319"/>
      <c r="K61" s="319"/>
      <c r="L61" s="319"/>
      <c r="M61" s="319"/>
      <c r="N61" s="319"/>
      <c r="O61" s="320">
        <v>2</v>
      </c>
      <c r="P61" s="320"/>
      <c r="Q61" s="320"/>
      <c r="R61" s="18"/>
      <c r="S61" s="320">
        <v>2</v>
      </c>
      <c r="T61" s="320"/>
      <c r="U61" s="320"/>
      <c r="V61" s="319" t="s">
        <v>91</v>
      </c>
      <c r="W61" s="319"/>
      <c r="X61" s="319"/>
      <c r="Y61" s="319"/>
      <c r="Z61" s="319"/>
      <c r="AA61" s="319"/>
      <c r="AB61" s="23"/>
      <c r="AC61" s="23"/>
      <c r="AD61" s="23"/>
      <c r="AE61" s="23"/>
      <c r="AF61" s="23"/>
      <c r="AG61" s="23"/>
      <c r="AH61" s="437" t="s">
        <v>94</v>
      </c>
      <c r="AI61" s="438"/>
      <c r="AJ61" s="438"/>
      <c r="AK61" s="438"/>
      <c r="AL61" s="438"/>
      <c r="AM61" s="439"/>
      <c r="AN61" s="97"/>
      <c r="AO61" s="434" t="s">
        <v>81</v>
      </c>
      <c r="AP61" s="435"/>
      <c r="AQ61" s="435"/>
      <c r="AR61" s="435"/>
      <c r="AS61" s="436"/>
    </row>
    <row r="62" spans="2:52" ht="13.5" customHeight="1">
      <c r="B62" s="314"/>
      <c r="C62" s="314"/>
      <c r="D62" s="334" ph="1"/>
      <c r="E62" s="334" ph="1"/>
      <c r="F62" s="334" ph="1"/>
      <c r="G62" s="334" ph="1"/>
      <c r="H62" s="334" ph="1"/>
      <c r="I62" s="319"/>
      <c r="J62" s="319"/>
      <c r="K62" s="319"/>
      <c r="L62" s="319"/>
      <c r="M62" s="319"/>
      <c r="N62" s="319"/>
      <c r="O62" s="320"/>
      <c r="P62" s="320"/>
      <c r="Q62" s="320"/>
      <c r="R62" s="22"/>
      <c r="S62" s="320"/>
      <c r="T62" s="320"/>
      <c r="U62" s="320"/>
      <c r="V62" s="319"/>
      <c r="W62" s="319"/>
      <c r="X62" s="319"/>
      <c r="Y62" s="319"/>
      <c r="Z62" s="319"/>
      <c r="AA62" s="319"/>
      <c r="AB62" s="23"/>
      <c r="AC62" s="23"/>
      <c r="AD62" s="23"/>
      <c r="AE62" s="23"/>
      <c r="AF62" s="23"/>
      <c r="AG62" s="23"/>
      <c r="AH62" s="181"/>
      <c r="AI62" s="182"/>
      <c r="AJ62" s="182"/>
      <c r="AK62" s="182"/>
      <c r="AL62" s="182"/>
      <c r="AM62" s="183"/>
      <c r="AN62" s="97"/>
      <c r="AO62" s="324"/>
      <c r="AP62" s="325"/>
      <c r="AQ62" s="325"/>
      <c r="AR62" s="325"/>
      <c r="AS62" s="326"/>
    </row>
    <row r="63" spans="2:52" ht="13.5" customHeight="1">
      <c r="B63" s="314" t="s">
        <v>18</v>
      </c>
      <c r="C63" s="314"/>
      <c r="D63" s="317" ph="1">
        <v>0.4513888888888889</v>
      </c>
      <c r="E63" s="318" ph="1"/>
      <c r="F63" s="318" ph="1"/>
      <c r="G63" s="318" ph="1"/>
      <c r="H63" s="318" ph="1"/>
      <c r="I63" s="319" t="s">
        <v>95</v>
      </c>
      <c r="J63" s="319"/>
      <c r="K63" s="319"/>
      <c r="L63" s="319"/>
      <c r="M63" s="319"/>
      <c r="N63" s="319"/>
      <c r="O63" s="320">
        <v>2</v>
      </c>
      <c r="P63" s="320"/>
      <c r="Q63" s="320"/>
      <c r="R63" s="18"/>
      <c r="S63" s="320">
        <v>6</v>
      </c>
      <c r="T63" s="320"/>
      <c r="U63" s="320"/>
      <c r="V63" s="335" t="s">
        <v>94</v>
      </c>
      <c r="W63" s="335"/>
      <c r="X63" s="335"/>
      <c r="Y63" s="335"/>
      <c r="Z63" s="335"/>
      <c r="AA63" s="335"/>
      <c r="AB63" s="38"/>
      <c r="AC63" s="38"/>
      <c r="AD63" s="38"/>
      <c r="AE63" s="38"/>
      <c r="AF63" s="38"/>
      <c r="AG63" s="38"/>
      <c r="AH63" s="434" t="s">
        <v>83</v>
      </c>
      <c r="AI63" s="435"/>
      <c r="AJ63" s="435"/>
      <c r="AK63" s="435"/>
      <c r="AL63" s="435"/>
      <c r="AM63" s="436"/>
      <c r="AN63" s="97"/>
      <c r="AO63" s="434" t="s">
        <v>92</v>
      </c>
      <c r="AP63" s="435"/>
      <c r="AQ63" s="435"/>
      <c r="AR63" s="435"/>
      <c r="AS63" s="436"/>
    </row>
    <row r="64" spans="2:52" ht="13.5" customHeight="1">
      <c r="B64" s="314"/>
      <c r="C64" s="314"/>
      <c r="D64" s="318" ph="1"/>
      <c r="E64" s="318" ph="1"/>
      <c r="F64" s="318" ph="1"/>
      <c r="G64" s="318" ph="1"/>
      <c r="H64" s="318" ph="1"/>
      <c r="I64" s="319"/>
      <c r="J64" s="319"/>
      <c r="K64" s="319"/>
      <c r="L64" s="319"/>
      <c r="M64" s="319"/>
      <c r="N64" s="319"/>
      <c r="O64" s="320"/>
      <c r="P64" s="320"/>
      <c r="Q64" s="320"/>
      <c r="R64" s="22"/>
      <c r="S64" s="320"/>
      <c r="T64" s="320"/>
      <c r="U64" s="320"/>
      <c r="V64" s="335"/>
      <c r="W64" s="335"/>
      <c r="X64" s="335"/>
      <c r="Y64" s="335"/>
      <c r="Z64" s="335"/>
      <c r="AA64" s="335"/>
      <c r="AB64" s="38"/>
      <c r="AC64" s="38"/>
      <c r="AD64" s="38"/>
      <c r="AE64" s="38"/>
      <c r="AF64" s="38"/>
      <c r="AG64" s="38"/>
      <c r="AH64" s="324"/>
      <c r="AI64" s="325"/>
      <c r="AJ64" s="325"/>
      <c r="AK64" s="325"/>
      <c r="AL64" s="325"/>
      <c r="AM64" s="326"/>
      <c r="AN64" s="97"/>
      <c r="AO64" s="324"/>
      <c r="AP64" s="325"/>
      <c r="AQ64" s="325"/>
      <c r="AR64" s="325"/>
      <c r="AS64" s="326"/>
    </row>
    <row r="65" spans="2:45" ht="13.5" customHeight="1">
      <c r="B65" s="314" t="s">
        <v>19</v>
      </c>
      <c r="C65" s="314"/>
      <c r="D65" s="333" ph="1">
        <v>0.49305555555555558</v>
      </c>
      <c r="E65" s="334" ph="1"/>
      <c r="F65" s="334" ph="1"/>
      <c r="G65" s="334" ph="1"/>
      <c r="H65" s="334" ph="1"/>
      <c r="I65" s="319" t="s">
        <v>83</v>
      </c>
      <c r="J65" s="319"/>
      <c r="K65" s="319"/>
      <c r="L65" s="319"/>
      <c r="M65" s="319"/>
      <c r="N65" s="319"/>
      <c r="O65" s="320">
        <v>3</v>
      </c>
      <c r="P65" s="320"/>
      <c r="Q65" s="320"/>
      <c r="R65" s="18"/>
      <c r="S65" s="320">
        <v>2</v>
      </c>
      <c r="T65" s="320"/>
      <c r="U65" s="320"/>
      <c r="V65" s="335" t="s">
        <v>93</v>
      </c>
      <c r="W65" s="335"/>
      <c r="X65" s="335"/>
      <c r="Y65" s="335"/>
      <c r="Z65" s="335"/>
      <c r="AA65" s="335"/>
      <c r="AB65" s="38"/>
      <c r="AC65" s="38"/>
      <c r="AD65" s="38"/>
      <c r="AE65" s="38"/>
      <c r="AF65" s="38"/>
      <c r="AG65" s="38"/>
      <c r="AH65" s="434" t="s">
        <v>81</v>
      </c>
      <c r="AI65" s="435"/>
      <c r="AJ65" s="435"/>
      <c r="AK65" s="435"/>
      <c r="AL65" s="435"/>
      <c r="AM65" s="436"/>
      <c r="AN65" s="98"/>
      <c r="AO65" s="437" t="s">
        <v>82</v>
      </c>
      <c r="AP65" s="438"/>
      <c r="AQ65" s="438"/>
      <c r="AR65" s="438"/>
      <c r="AS65" s="439"/>
    </row>
    <row r="66" spans="2:45" ht="13.5" customHeight="1">
      <c r="B66" s="314"/>
      <c r="C66" s="314"/>
      <c r="D66" s="334" ph="1"/>
      <c r="E66" s="334" ph="1"/>
      <c r="F66" s="334" ph="1"/>
      <c r="G66" s="334" ph="1"/>
      <c r="H66" s="334" ph="1"/>
      <c r="I66" s="319"/>
      <c r="J66" s="319"/>
      <c r="K66" s="319"/>
      <c r="L66" s="319"/>
      <c r="M66" s="319"/>
      <c r="N66" s="319"/>
      <c r="O66" s="320"/>
      <c r="P66" s="320"/>
      <c r="Q66" s="320"/>
      <c r="R66" s="22"/>
      <c r="S66" s="320"/>
      <c r="T66" s="320"/>
      <c r="U66" s="320"/>
      <c r="V66" s="335"/>
      <c r="W66" s="335"/>
      <c r="X66" s="335"/>
      <c r="Y66" s="335"/>
      <c r="Z66" s="335"/>
      <c r="AA66" s="335"/>
      <c r="AB66" s="38"/>
      <c r="AC66" s="38"/>
      <c r="AD66" s="38"/>
      <c r="AE66" s="38"/>
      <c r="AF66" s="38"/>
      <c r="AG66" s="38"/>
      <c r="AH66" s="324"/>
      <c r="AI66" s="325"/>
      <c r="AJ66" s="325"/>
      <c r="AK66" s="325"/>
      <c r="AL66" s="325"/>
      <c r="AM66" s="326"/>
      <c r="AN66" s="98"/>
      <c r="AO66" s="181"/>
      <c r="AP66" s="182"/>
      <c r="AQ66" s="182"/>
      <c r="AR66" s="182"/>
      <c r="AS66" s="183"/>
    </row>
    <row r="67" spans="2:45" ht="13.5" customHeight="1">
      <c r="B67" s="314" t="s">
        <v>20</v>
      </c>
      <c r="C67" s="314"/>
      <c r="D67" s="317" ph="1">
        <v>0.53472222222222221</v>
      </c>
      <c r="E67" s="318" ph="1"/>
      <c r="F67" s="318" ph="1"/>
      <c r="G67" s="318" ph="1"/>
      <c r="H67" s="318" ph="1"/>
      <c r="I67" s="319" t="s">
        <v>96</v>
      </c>
      <c r="J67" s="319"/>
      <c r="K67" s="319"/>
      <c r="L67" s="319"/>
      <c r="M67" s="319"/>
      <c r="N67" s="319"/>
      <c r="O67" s="320">
        <v>1</v>
      </c>
      <c r="P67" s="320"/>
      <c r="Q67" s="320"/>
      <c r="R67" s="18"/>
      <c r="S67" s="320">
        <v>3</v>
      </c>
      <c r="T67" s="320"/>
      <c r="U67" s="320"/>
      <c r="V67" s="335" t="s">
        <v>82</v>
      </c>
      <c r="W67" s="335"/>
      <c r="X67" s="335"/>
      <c r="Y67" s="335"/>
      <c r="Z67" s="335"/>
      <c r="AA67" s="335"/>
      <c r="AB67" s="38"/>
      <c r="AC67" s="38"/>
      <c r="AD67" s="38"/>
      <c r="AE67" s="38"/>
      <c r="AF67" s="38"/>
      <c r="AG67" s="38"/>
      <c r="AH67" s="434" t="s">
        <v>92</v>
      </c>
      <c r="AI67" s="435"/>
      <c r="AJ67" s="435"/>
      <c r="AK67" s="435"/>
      <c r="AL67" s="435"/>
      <c r="AM67" s="436"/>
      <c r="AN67" s="98"/>
      <c r="AO67" s="437" t="s">
        <v>94</v>
      </c>
      <c r="AP67" s="438"/>
      <c r="AQ67" s="438"/>
      <c r="AR67" s="438"/>
      <c r="AS67" s="439"/>
    </row>
    <row r="68" spans="2:45" ht="13.5" customHeight="1">
      <c r="B68" s="314"/>
      <c r="C68" s="314"/>
      <c r="D68" s="318" ph="1"/>
      <c r="E68" s="318" ph="1"/>
      <c r="F68" s="318" ph="1"/>
      <c r="G68" s="318" ph="1"/>
      <c r="H68" s="318" ph="1"/>
      <c r="I68" s="319"/>
      <c r="J68" s="319"/>
      <c r="K68" s="319"/>
      <c r="L68" s="319"/>
      <c r="M68" s="319"/>
      <c r="N68" s="319"/>
      <c r="O68" s="320"/>
      <c r="P68" s="320"/>
      <c r="Q68" s="320"/>
      <c r="R68" s="22"/>
      <c r="S68" s="320"/>
      <c r="T68" s="320"/>
      <c r="U68" s="320"/>
      <c r="V68" s="335"/>
      <c r="W68" s="335"/>
      <c r="X68" s="335"/>
      <c r="Y68" s="335"/>
      <c r="Z68" s="335"/>
      <c r="AA68" s="335"/>
      <c r="AB68" s="38"/>
      <c r="AC68" s="38"/>
      <c r="AD68" s="38"/>
      <c r="AE68" s="38"/>
      <c r="AF68" s="38"/>
      <c r="AG68" s="38"/>
      <c r="AH68" s="324"/>
      <c r="AI68" s="325"/>
      <c r="AJ68" s="325"/>
      <c r="AK68" s="325"/>
      <c r="AL68" s="325"/>
      <c r="AM68" s="326"/>
      <c r="AN68" s="98"/>
      <c r="AO68" s="181"/>
      <c r="AP68" s="182"/>
      <c r="AQ68" s="182"/>
      <c r="AR68" s="182"/>
      <c r="AS68" s="183"/>
    </row>
    <row r="69" spans="2:45" ht="17.25">
      <c r="B69" s="314"/>
      <c r="C69" s="314"/>
      <c r="D69" s="345"/>
      <c r="E69" s="345"/>
      <c r="F69" s="345"/>
      <c r="G69" s="345"/>
      <c r="H69" s="345"/>
      <c r="I69" s="176"/>
      <c r="J69" s="176"/>
      <c r="K69" s="176"/>
      <c r="L69" s="176"/>
      <c r="M69" s="176"/>
      <c r="N69" s="176"/>
      <c r="O69" s="346"/>
      <c r="P69" s="346"/>
      <c r="Q69" s="346"/>
      <c r="R69" s="24"/>
      <c r="S69" s="338"/>
      <c r="T69" s="338"/>
      <c r="U69" s="338"/>
      <c r="V69" s="179"/>
      <c r="W69" s="179"/>
      <c r="X69" s="179"/>
      <c r="Y69" s="179"/>
      <c r="Z69" s="179"/>
      <c r="AA69" s="179"/>
      <c r="AB69" s="77"/>
      <c r="AC69" s="77"/>
      <c r="AD69" s="77"/>
      <c r="AE69" s="77"/>
      <c r="AF69" s="77"/>
      <c r="AG69" s="77"/>
      <c r="AH69" s="34"/>
      <c r="AI69" s="34"/>
      <c r="AJ69" s="34"/>
      <c r="AK69" s="34"/>
      <c r="AL69" s="34"/>
      <c r="AM69" s="34"/>
      <c r="AN69" s="93"/>
      <c r="AO69" s="93"/>
      <c r="AP69" s="93"/>
      <c r="AQ69" s="93"/>
      <c r="AR69" s="93"/>
    </row>
    <row r="70" spans="2:45">
      <c r="B70" s="15"/>
      <c r="C70" s="312" t="s">
        <v>50</v>
      </c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78"/>
      <c r="O70" s="27"/>
      <c r="P70" s="27"/>
      <c r="Q70" s="27"/>
      <c r="R70" s="28"/>
      <c r="S70" s="27"/>
      <c r="T70" s="27"/>
      <c r="U70" s="27"/>
      <c r="V70" s="40"/>
      <c r="W70" s="40"/>
      <c r="X70" s="40"/>
      <c r="Y70" s="40"/>
      <c r="Z70" s="40"/>
      <c r="AA70" s="40"/>
      <c r="AB70" s="77"/>
      <c r="AC70" s="77"/>
      <c r="AD70" s="77"/>
      <c r="AE70" s="77"/>
      <c r="AF70" s="77"/>
      <c r="AG70" s="77"/>
      <c r="AH70" s="314"/>
      <c r="AI70" s="314"/>
      <c r="AJ70" s="314"/>
      <c r="AK70" s="314"/>
      <c r="AL70" s="314"/>
      <c r="AM70" s="314"/>
      <c r="AN70" s="16"/>
      <c r="AO70" s="314" t="s">
        <v>52</v>
      </c>
      <c r="AP70" s="314"/>
      <c r="AQ70" s="314"/>
      <c r="AR70" s="314"/>
      <c r="AS70" s="314"/>
    </row>
    <row r="71" spans="2:45">
      <c r="B71" s="15"/>
      <c r="C71" s="313"/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78"/>
      <c r="O71" s="27"/>
      <c r="P71" s="27"/>
      <c r="Q71" s="27"/>
      <c r="R71" s="28"/>
      <c r="S71" s="27"/>
      <c r="T71" s="27"/>
      <c r="U71" s="27"/>
      <c r="V71" s="40"/>
      <c r="W71" s="40"/>
      <c r="X71" s="40"/>
      <c r="Y71" s="40"/>
      <c r="Z71" s="40"/>
      <c r="AA71" s="40"/>
      <c r="AB71" s="77"/>
      <c r="AC71" s="77"/>
      <c r="AD71" s="77"/>
      <c r="AE71" s="77"/>
      <c r="AF71" s="77"/>
      <c r="AG71" s="77"/>
      <c r="AH71" s="315"/>
      <c r="AI71" s="315"/>
      <c r="AJ71" s="315"/>
      <c r="AK71" s="315"/>
      <c r="AL71" s="315"/>
      <c r="AM71" s="315"/>
      <c r="AN71" s="16"/>
      <c r="AO71" s="315"/>
      <c r="AP71" s="315"/>
      <c r="AQ71" s="315"/>
      <c r="AR71" s="315"/>
      <c r="AS71" s="315"/>
    </row>
    <row r="72" spans="2:45" ht="13.5" customHeight="1">
      <c r="B72" s="314" t="s">
        <v>16</v>
      </c>
      <c r="C72" s="314"/>
      <c r="D72" s="317" ph="1">
        <v>0.36805555555555558</v>
      </c>
      <c r="E72" s="318" ph="1"/>
      <c r="F72" s="318" ph="1"/>
      <c r="G72" s="318" ph="1"/>
      <c r="H72" s="318" ph="1"/>
      <c r="I72" s="319" t="s">
        <v>91</v>
      </c>
      <c r="J72" s="319"/>
      <c r="K72" s="319"/>
      <c r="L72" s="319"/>
      <c r="M72" s="319"/>
      <c r="N72" s="319"/>
      <c r="O72" s="320">
        <v>3</v>
      </c>
      <c r="P72" s="320"/>
      <c r="Q72" s="320"/>
      <c r="R72" s="18"/>
      <c r="S72" s="320">
        <v>1</v>
      </c>
      <c r="T72" s="320"/>
      <c r="U72" s="320"/>
      <c r="V72" s="335" t="str">
        <f>C19</f>
        <v>佐野ＦＣ</v>
      </c>
      <c r="W72" s="335"/>
      <c r="X72" s="335"/>
      <c r="Y72" s="335"/>
      <c r="Z72" s="335"/>
      <c r="AA72" s="335"/>
      <c r="AB72" s="38"/>
      <c r="AC72" s="38"/>
      <c r="AD72" s="38"/>
      <c r="AE72" s="38"/>
      <c r="AF72" s="38"/>
      <c r="AG72" s="38"/>
      <c r="AH72" s="437" t="s">
        <v>94</v>
      </c>
      <c r="AI72" s="438"/>
      <c r="AJ72" s="438"/>
      <c r="AK72" s="438"/>
      <c r="AL72" s="438"/>
      <c r="AM72" s="439"/>
      <c r="AN72" s="97"/>
      <c r="AO72" s="434" t="s">
        <v>83</v>
      </c>
      <c r="AP72" s="435"/>
      <c r="AQ72" s="435"/>
      <c r="AR72" s="435"/>
      <c r="AS72" s="436"/>
    </row>
    <row r="73" spans="2:45" ht="13.5" customHeight="1">
      <c r="B73" s="314"/>
      <c r="C73" s="314"/>
      <c r="D73" s="318" ph="1"/>
      <c r="E73" s="318" ph="1"/>
      <c r="F73" s="318" ph="1"/>
      <c r="G73" s="318" ph="1"/>
      <c r="H73" s="318" ph="1"/>
      <c r="I73" s="319"/>
      <c r="J73" s="319"/>
      <c r="K73" s="319"/>
      <c r="L73" s="319"/>
      <c r="M73" s="319"/>
      <c r="N73" s="319"/>
      <c r="O73" s="320"/>
      <c r="P73" s="320"/>
      <c r="Q73" s="320"/>
      <c r="R73" s="22"/>
      <c r="S73" s="320"/>
      <c r="T73" s="320"/>
      <c r="U73" s="320"/>
      <c r="V73" s="335"/>
      <c r="W73" s="335"/>
      <c r="X73" s="335"/>
      <c r="Y73" s="335"/>
      <c r="Z73" s="335"/>
      <c r="AA73" s="335"/>
      <c r="AB73" s="38"/>
      <c r="AC73" s="38"/>
      <c r="AD73" s="38"/>
      <c r="AE73" s="38"/>
      <c r="AF73" s="38"/>
      <c r="AG73" s="38"/>
      <c r="AH73" s="181"/>
      <c r="AI73" s="182"/>
      <c r="AJ73" s="182"/>
      <c r="AK73" s="182"/>
      <c r="AL73" s="182"/>
      <c r="AM73" s="183"/>
      <c r="AN73" s="97"/>
      <c r="AO73" s="324"/>
      <c r="AP73" s="325"/>
      <c r="AQ73" s="325"/>
      <c r="AR73" s="325"/>
      <c r="AS73" s="326"/>
    </row>
    <row r="74" spans="2:45" ht="13.5" customHeight="1">
      <c r="B74" s="314" t="s">
        <v>17</v>
      </c>
      <c r="C74" s="314"/>
      <c r="D74" s="333" t="s" ph="1">
        <v>53</v>
      </c>
      <c r="E74" s="334" ph="1"/>
      <c r="F74" s="334" ph="1"/>
      <c r="G74" s="334" ph="1"/>
      <c r="H74" s="334" ph="1"/>
      <c r="I74" s="319" t="s">
        <v>94</v>
      </c>
      <c r="J74" s="319"/>
      <c r="K74" s="319"/>
      <c r="L74" s="319"/>
      <c r="M74" s="319"/>
      <c r="N74" s="319"/>
      <c r="O74" s="320">
        <v>2</v>
      </c>
      <c r="P74" s="320"/>
      <c r="Q74" s="320"/>
      <c r="R74" s="18"/>
      <c r="S74" s="320">
        <v>0</v>
      </c>
      <c r="T74" s="320"/>
      <c r="U74" s="320"/>
      <c r="V74" s="335" t="s">
        <v>83</v>
      </c>
      <c r="W74" s="335"/>
      <c r="X74" s="335"/>
      <c r="Y74" s="335"/>
      <c r="Z74" s="335"/>
      <c r="AA74" s="335"/>
      <c r="AB74" s="38"/>
      <c r="AC74" s="38"/>
      <c r="AD74" s="38"/>
      <c r="AE74" s="38"/>
      <c r="AF74" s="38"/>
      <c r="AG74" s="38"/>
      <c r="AH74" s="437" t="s">
        <v>91</v>
      </c>
      <c r="AI74" s="438"/>
      <c r="AJ74" s="438"/>
      <c r="AK74" s="438"/>
      <c r="AL74" s="438"/>
      <c r="AM74" s="439"/>
      <c r="AN74" s="97"/>
      <c r="AO74" s="434" t="s">
        <v>92</v>
      </c>
      <c r="AP74" s="435"/>
      <c r="AQ74" s="435"/>
      <c r="AR74" s="435"/>
      <c r="AS74" s="436"/>
    </row>
    <row r="75" spans="2:45" ht="13.5" customHeight="1">
      <c r="B75" s="314"/>
      <c r="C75" s="314"/>
      <c r="D75" s="334" ph="1"/>
      <c r="E75" s="334" ph="1"/>
      <c r="F75" s="334" ph="1"/>
      <c r="G75" s="334" ph="1"/>
      <c r="H75" s="334" ph="1"/>
      <c r="I75" s="319"/>
      <c r="J75" s="319"/>
      <c r="K75" s="319"/>
      <c r="L75" s="319"/>
      <c r="M75" s="319"/>
      <c r="N75" s="319"/>
      <c r="O75" s="320"/>
      <c r="P75" s="320"/>
      <c r="Q75" s="320"/>
      <c r="R75" s="22"/>
      <c r="S75" s="320"/>
      <c r="T75" s="320"/>
      <c r="U75" s="320"/>
      <c r="V75" s="335"/>
      <c r="W75" s="335"/>
      <c r="X75" s="335"/>
      <c r="Y75" s="335"/>
      <c r="Z75" s="335"/>
      <c r="AA75" s="335"/>
      <c r="AB75" s="38"/>
      <c r="AC75" s="38"/>
      <c r="AD75" s="38"/>
      <c r="AE75" s="38"/>
      <c r="AF75" s="38"/>
      <c r="AG75" s="38"/>
      <c r="AH75" s="181"/>
      <c r="AI75" s="182"/>
      <c r="AJ75" s="182"/>
      <c r="AK75" s="182"/>
      <c r="AL75" s="182"/>
      <c r="AM75" s="183"/>
      <c r="AN75" s="97"/>
      <c r="AO75" s="324"/>
      <c r="AP75" s="325"/>
      <c r="AQ75" s="325"/>
      <c r="AR75" s="325"/>
      <c r="AS75" s="326"/>
    </row>
    <row r="76" spans="2:45" ht="13.5" customHeight="1">
      <c r="B76" s="314" t="s">
        <v>18</v>
      </c>
      <c r="C76" s="314"/>
      <c r="D76" s="317" ph="1">
        <v>0.4513888888888889</v>
      </c>
      <c r="E76" s="318" ph="1"/>
      <c r="F76" s="318" ph="1"/>
      <c r="G76" s="318" ph="1"/>
      <c r="H76" s="318" ph="1"/>
      <c r="I76" s="319" t="s">
        <v>81</v>
      </c>
      <c r="J76" s="319"/>
      <c r="K76" s="319"/>
      <c r="L76" s="319"/>
      <c r="M76" s="319"/>
      <c r="N76" s="319"/>
      <c r="O76" s="320">
        <v>13</v>
      </c>
      <c r="P76" s="320"/>
      <c r="Q76" s="320"/>
      <c r="R76" s="18"/>
      <c r="S76" s="320">
        <v>0</v>
      </c>
      <c r="T76" s="320"/>
      <c r="U76" s="320"/>
      <c r="V76" s="335" t="s">
        <v>93</v>
      </c>
      <c r="W76" s="335"/>
      <c r="X76" s="335"/>
      <c r="Y76" s="335"/>
      <c r="Z76" s="335"/>
      <c r="AA76" s="335"/>
      <c r="AB76" s="38"/>
      <c r="AC76" s="38"/>
      <c r="AD76" s="38"/>
      <c r="AE76" s="38"/>
      <c r="AF76" s="38"/>
      <c r="AG76" s="38"/>
      <c r="AH76" s="434" t="s">
        <v>97</v>
      </c>
      <c r="AI76" s="435"/>
      <c r="AJ76" s="435"/>
      <c r="AK76" s="435"/>
      <c r="AL76" s="435"/>
      <c r="AM76" s="436"/>
      <c r="AN76" s="97"/>
      <c r="AO76" s="434" t="s">
        <v>91</v>
      </c>
      <c r="AP76" s="435"/>
      <c r="AQ76" s="435"/>
      <c r="AR76" s="435"/>
      <c r="AS76" s="436"/>
    </row>
    <row r="77" spans="2:45" ht="13.5" customHeight="1">
      <c r="B77" s="314"/>
      <c r="C77" s="314"/>
      <c r="D77" s="318" ph="1"/>
      <c r="E77" s="318" ph="1"/>
      <c r="F77" s="318" ph="1"/>
      <c r="G77" s="318" ph="1"/>
      <c r="H77" s="318" ph="1"/>
      <c r="I77" s="319"/>
      <c r="J77" s="319"/>
      <c r="K77" s="319"/>
      <c r="L77" s="319"/>
      <c r="M77" s="319"/>
      <c r="N77" s="319"/>
      <c r="O77" s="320"/>
      <c r="P77" s="320"/>
      <c r="Q77" s="320"/>
      <c r="R77" s="22"/>
      <c r="S77" s="320"/>
      <c r="T77" s="320"/>
      <c r="U77" s="320"/>
      <c r="V77" s="335"/>
      <c r="W77" s="335"/>
      <c r="X77" s="335"/>
      <c r="Y77" s="335"/>
      <c r="Z77" s="335"/>
      <c r="AA77" s="335"/>
      <c r="AB77" s="38"/>
      <c r="AC77" s="38"/>
      <c r="AD77" s="38"/>
      <c r="AE77" s="38"/>
      <c r="AF77" s="38"/>
      <c r="AG77" s="38"/>
      <c r="AH77" s="324"/>
      <c r="AI77" s="325"/>
      <c r="AJ77" s="325"/>
      <c r="AK77" s="325"/>
      <c r="AL77" s="325"/>
      <c r="AM77" s="326"/>
      <c r="AN77" s="97"/>
      <c r="AO77" s="324"/>
      <c r="AP77" s="325"/>
      <c r="AQ77" s="325"/>
      <c r="AR77" s="325"/>
      <c r="AS77" s="326"/>
    </row>
    <row r="78" spans="2:45" ht="13.5" customHeight="1">
      <c r="B78" s="314" t="s">
        <v>54</v>
      </c>
      <c r="C78" s="314"/>
      <c r="D78" s="333" ph="1">
        <v>0.49305555555555558</v>
      </c>
      <c r="E78" s="334" ph="1"/>
      <c r="F78" s="334" ph="1"/>
      <c r="G78" s="334" ph="1"/>
      <c r="H78" s="334" ph="1"/>
      <c r="I78" s="319" t="s">
        <v>83</v>
      </c>
      <c r="J78" s="319"/>
      <c r="K78" s="319"/>
      <c r="L78" s="319"/>
      <c r="M78" s="319"/>
      <c r="N78" s="319"/>
      <c r="O78" s="320">
        <v>1</v>
      </c>
      <c r="P78" s="320"/>
      <c r="Q78" s="320"/>
      <c r="R78" s="18"/>
      <c r="S78" s="320">
        <v>2</v>
      </c>
      <c r="T78" s="320"/>
      <c r="U78" s="320"/>
      <c r="V78" s="319" t="s">
        <v>91</v>
      </c>
      <c r="W78" s="319"/>
      <c r="X78" s="319"/>
      <c r="Y78" s="319"/>
      <c r="Z78" s="319"/>
      <c r="AA78" s="319"/>
      <c r="AB78" s="23"/>
      <c r="AC78" s="23"/>
      <c r="AD78" s="23"/>
      <c r="AE78" s="23"/>
      <c r="AF78" s="23"/>
      <c r="AG78" s="23"/>
      <c r="AH78" s="434" t="s">
        <v>82</v>
      </c>
      <c r="AI78" s="435"/>
      <c r="AJ78" s="435"/>
      <c r="AK78" s="435"/>
      <c r="AL78" s="435"/>
      <c r="AM78" s="436"/>
      <c r="AN78" s="98"/>
      <c r="AO78" s="440" t="s">
        <v>94</v>
      </c>
      <c r="AP78" s="438"/>
      <c r="AQ78" s="438"/>
      <c r="AR78" s="438"/>
      <c r="AS78" s="439"/>
    </row>
    <row r="79" spans="2:45" ht="13.5" customHeight="1">
      <c r="B79" s="314"/>
      <c r="C79" s="314"/>
      <c r="D79" s="334" ph="1"/>
      <c r="E79" s="334" ph="1"/>
      <c r="F79" s="334" ph="1"/>
      <c r="G79" s="334" ph="1"/>
      <c r="H79" s="334" ph="1"/>
      <c r="I79" s="319"/>
      <c r="J79" s="319"/>
      <c r="K79" s="319"/>
      <c r="L79" s="319"/>
      <c r="M79" s="319"/>
      <c r="N79" s="319"/>
      <c r="O79" s="320"/>
      <c r="P79" s="320"/>
      <c r="Q79" s="320"/>
      <c r="R79" s="22"/>
      <c r="S79" s="320"/>
      <c r="T79" s="320"/>
      <c r="U79" s="320"/>
      <c r="V79" s="319"/>
      <c r="W79" s="319"/>
      <c r="X79" s="319"/>
      <c r="Y79" s="319"/>
      <c r="Z79" s="319"/>
      <c r="AA79" s="319"/>
      <c r="AB79" s="23"/>
      <c r="AC79" s="23"/>
      <c r="AD79" s="23"/>
      <c r="AE79" s="23"/>
      <c r="AF79" s="23"/>
      <c r="AG79" s="23"/>
      <c r="AH79" s="324"/>
      <c r="AI79" s="325"/>
      <c r="AJ79" s="325"/>
      <c r="AK79" s="325"/>
      <c r="AL79" s="325"/>
      <c r="AM79" s="326"/>
      <c r="AN79" s="98"/>
      <c r="AO79" s="181"/>
      <c r="AP79" s="182"/>
      <c r="AQ79" s="182"/>
      <c r="AR79" s="182"/>
      <c r="AS79" s="183"/>
    </row>
    <row r="80" spans="2:45" ht="13.5" customHeight="1">
      <c r="B80" s="314" t="s">
        <v>55</v>
      </c>
      <c r="C80" s="314"/>
      <c r="D80" s="317" ph="1">
        <v>0.53472222222222221</v>
      </c>
      <c r="E80" s="318" ph="1"/>
      <c r="F80" s="318" ph="1"/>
      <c r="G80" s="318" ph="1"/>
      <c r="H80" s="318" ph="1"/>
      <c r="I80" s="167" t="s">
        <v>82</v>
      </c>
      <c r="J80" s="176"/>
      <c r="K80" s="176"/>
      <c r="L80" s="176"/>
      <c r="M80" s="176"/>
      <c r="N80" s="177"/>
      <c r="O80" s="339">
        <v>0</v>
      </c>
      <c r="P80" s="340"/>
      <c r="Q80" s="341"/>
      <c r="R80" s="32"/>
      <c r="S80" s="339">
        <v>5</v>
      </c>
      <c r="T80" s="340"/>
      <c r="U80" s="341"/>
      <c r="V80" s="176" t="s">
        <v>94</v>
      </c>
      <c r="W80" s="176"/>
      <c r="X80" s="176"/>
      <c r="Y80" s="176"/>
      <c r="Z80" s="176"/>
      <c r="AA80" s="177"/>
      <c r="AB80" s="39"/>
      <c r="AC80" s="38"/>
      <c r="AD80" s="38"/>
      <c r="AE80" s="38"/>
      <c r="AF80" s="38"/>
      <c r="AG80" s="38"/>
      <c r="AH80" s="434" t="s">
        <v>92</v>
      </c>
      <c r="AI80" s="435"/>
      <c r="AJ80" s="435"/>
      <c r="AK80" s="435"/>
      <c r="AL80" s="435"/>
      <c r="AM80" s="436"/>
      <c r="AN80" s="98"/>
      <c r="AO80" s="437" t="s">
        <v>81</v>
      </c>
      <c r="AP80" s="438"/>
      <c r="AQ80" s="438"/>
      <c r="AR80" s="438"/>
      <c r="AS80" s="439"/>
    </row>
    <row r="81" spans="2:45" ht="13.5" customHeight="1">
      <c r="B81" s="314"/>
      <c r="C81" s="314"/>
      <c r="D81" s="318" ph="1"/>
      <c r="E81" s="318" ph="1"/>
      <c r="F81" s="318" ph="1"/>
      <c r="G81" s="318" ph="1"/>
      <c r="H81" s="318" ph="1"/>
      <c r="I81" s="181"/>
      <c r="J81" s="182"/>
      <c r="K81" s="182"/>
      <c r="L81" s="182"/>
      <c r="M81" s="182"/>
      <c r="N81" s="183"/>
      <c r="O81" s="342"/>
      <c r="P81" s="343"/>
      <c r="Q81" s="344"/>
      <c r="R81" s="33"/>
      <c r="S81" s="342"/>
      <c r="T81" s="343"/>
      <c r="U81" s="344"/>
      <c r="V81" s="182"/>
      <c r="W81" s="182"/>
      <c r="X81" s="182"/>
      <c r="Y81" s="182"/>
      <c r="Z81" s="182"/>
      <c r="AA81" s="183"/>
      <c r="AB81" s="39"/>
      <c r="AC81" s="38"/>
      <c r="AD81" s="38"/>
      <c r="AE81" s="38"/>
      <c r="AF81" s="38"/>
      <c r="AG81" s="38"/>
      <c r="AH81" s="324"/>
      <c r="AI81" s="325"/>
      <c r="AJ81" s="325"/>
      <c r="AK81" s="325"/>
      <c r="AL81" s="325"/>
      <c r="AM81" s="326"/>
      <c r="AN81" s="98"/>
      <c r="AO81" s="181"/>
      <c r="AP81" s="182"/>
      <c r="AQ81" s="182"/>
      <c r="AR81" s="182"/>
      <c r="AS81" s="183"/>
    </row>
    <row r="82" spans="2:45">
      <c r="B82" s="314"/>
      <c r="C82" s="314"/>
      <c r="D82" s="337"/>
      <c r="E82" s="337"/>
      <c r="F82" s="337"/>
      <c r="G82" s="337"/>
      <c r="H82" s="337"/>
      <c r="I82" s="347"/>
      <c r="J82" s="319"/>
      <c r="K82" s="319"/>
      <c r="L82" s="319"/>
      <c r="M82" s="319"/>
      <c r="N82" s="348"/>
      <c r="O82" s="350"/>
      <c r="P82" s="351"/>
      <c r="Q82" s="352"/>
      <c r="R82" s="28"/>
      <c r="S82" s="356"/>
      <c r="T82" s="356"/>
      <c r="U82" s="356"/>
      <c r="V82" s="347"/>
      <c r="W82" s="319"/>
      <c r="X82" s="319"/>
      <c r="Y82" s="319"/>
      <c r="Z82" s="319"/>
      <c r="AA82" s="348"/>
      <c r="AB82" s="30"/>
      <c r="AC82" s="30"/>
      <c r="AD82" s="30"/>
      <c r="AE82" s="30"/>
      <c r="AF82" s="30"/>
      <c r="AG82" s="30"/>
      <c r="AH82" s="94">
        <f>C41</f>
        <v>0</v>
      </c>
      <c r="AI82" s="94"/>
      <c r="AJ82" s="94"/>
      <c r="AK82" s="94"/>
      <c r="AL82" s="96"/>
      <c r="AM82" s="93">
        <f>C49</f>
        <v>0</v>
      </c>
      <c r="AN82" s="34"/>
      <c r="AO82" s="93"/>
      <c r="AP82" s="93"/>
      <c r="AQ82" s="93"/>
      <c r="AR82" s="93"/>
      <c r="AS82" s="95"/>
    </row>
    <row r="83" spans="2:45">
      <c r="B83" s="314"/>
      <c r="C83" s="314"/>
      <c r="D83" s="337"/>
      <c r="E83" s="337"/>
      <c r="F83" s="337"/>
      <c r="G83" s="337"/>
      <c r="H83" s="337"/>
      <c r="I83" s="323"/>
      <c r="J83" s="349"/>
      <c r="K83" s="349"/>
      <c r="L83" s="349"/>
      <c r="M83" s="349"/>
      <c r="N83" s="321"/>
      <c r="O83" s="353"/>
      <c r="P83" s="354"/>
      <c r="Q83" s="355"/>
      <c r="R83" s="28"/>
      <c r="S83" s="356"/>
      <c r="T83" s="356"/>
      <c r="U83" s="356"/>
      <c r="V83" s="323"/>
      <c r="W83" s="349"/>
      <c r="X83" s="349"/>
      <c r="Y83" s="349"/>
      <c r="Z83" s="349"/>
      <c r="AA83" s="321"/>
      <c r="AB83" s="30"/>
      <c r="AC83" s="30"/>
      <c r="AD83" s="30"/>
      <c r="AE83" s="30"/>
      <c r="AF83" s="30"/>
      <c r="AG83" s="30"/>
      <c r="AH83" s="31"/>
      <c r="AI83" s="31"/>
      <c r="AJ83" s="31"/>
      <c r="AK83" s="31"/>
      <c r="AL83" s="20"/>
      <c r="AM83" s="34"/>
      <c r="AN83" s="34"/>
      <c r="AO83" s="34"/>
      <c r="AP83" s="34"/>
      <c r="AQ83" s="34"/>
      <c r="AR83" s="34"/>
      <c r="AS83" s="4"/>
    </row>
    <row r="84" spans="2:45">
      <c r="B84" s="314"/>
      <c r="C84" s="314"/>
      <c r="D84" s="337"/>
      <c r="E84" s="337"/>
      <c r="F84" s="337"/>
      <c r="G84" s="337"/>
      <c r="H84" s="337"/>
      <c r="I84" s="179"/>
      <c r="J84" s="179"/>
      <c r="K84" s="179"/>
      <c r="L84" s="179"/>
      <c r="M84" s="179"/>
      <c r="N84" s="179"/>
      <c r="O84" s="338"/>
      <c r="P84" s="338"/>
      <c r="Q84" s="338"/>
      <c r="R84" s="24"/>
      <c r="S84" s="338"/>
      <c r="T84" s="338"/>
      <c r="U84" s="338"/>
      <c r="V84" s="179"/>
      <c r="W84" s="179"/>
      <c r="X84" s="179"/>
      <c r="Y84" s="179"/>
      <c r="Z84" s="179"/>
      <c r="AA84" s="179"/>
      <c r="AB84" s="77"/>
      <c r="AC84" s="77"/>
      <c r="AD84" s="77"/>
      <c r="AE84" s="77"/>
      <c r="AF84" s="77"/>
      <c r="AG84" s="77"/>
      <c r="AH84" s="31">
        <f>C49</f>
        <v>0</v>
      </c>
      <c r="AI84" s="31"/>
      <c r="AJ84" s="31"/>
      <c r="AK84" s="31"/>
      <c r="AL84" s="20"/>
      <c r="AM84" s="34">
        <f>C43</f>
        <v>0</v>
      </c>
      <c r="AN84" s="34"/>
      <c r="AO84" s="34"/>
      <c r="AP84" s="34"/>
      <c r="AQ84" s="34"/>
      <c r="AR84" s="34"/>
      <c r="AS84" s="4"/>
    </row>
    <row r="85" spans="2:45">
      <c r="B85" s="314"/>
      <c r="C85" s="314"/>
      <c r="D85" s="337"/>
      <c r="E85" s="337"/>
      <c r="F85" s="337"/>
      <c r="G85" s="337"/>
      <c r="H85" s="337"/>
      <c r="I85" s="179"/>
      <c r="J85" s="179"/>
      <c r="K85" s="179"/>
      <c r="L85" s="179"/>
      <c r="M85" s="179"/>
      <c r="N85" s="179"/>
      <c r="O85" s="338"/>
      <c r="P85" s="338"/>
      <c r="Q85" s="338"/>
      <c r="R85" s="24"/>
      <c r="S85" s="338"/>
      <c r="T85" s="338"/>
      <c r="U85" s="338"/>
      <c r="V85" s="179"/>
      <c r="W85" s="179"/>
      <c r="X85" s="179"/>
      <c r="Y85" s="179"/>
      <c r="Z85" s="179"/>
      <c r="AA85" s="179"/>
      <c r="AB85" s="77"/>
      <c r="AC85" s="77"/>
      <c r="AD85" s="77"/>
      <c r="AE85" s="77"/>
      <c r="AF85" s="77"/>
      <c r="AG85" s="77"/>
      <c r="AH85" s="31"/>
      <c r="AI85" s="31"/>
      <c r="AJ85" s="31"/>
      <c r="AK85" s="31"/>
      <c r="AL85" s="20"/>
      <c r="AM85" s="34"/>
      <c r="AN85" s="34"/>
      <c r="AO85" s="34"/>
      <c r="AP85" s="34"/>
      <c r="AQ85" s="34"/>
      <c r="AR85" s="34"/>
      <c r="AS85" s="4"/>
    </row>
    <row r="86" spans="2:45">
      <c r="B86" s="314"/>
      <c r="C86" s="314"/>
      <c r="D86" s="337"/>
      <c r="E86" s="337"/>
      <c r="F86" s="337"/>
      <c r="G86" s="337"/>
      <c r="H86" s="337"/>
      <c r="I86" s="179"/>
      <c r="J86" s="179"/>
      <c r="K86" s="179"/>
      <c r="L86" s="179"/>
      <c r="M86" s="179"/>
      <c r="N86" s="179"/>
      <c r="O86" s="338"/>
      <c r="P86" s="338"/>
      <c r="Q86" s="338"/>
      <c r="R86" s="24"/>
      <c r="S86" s="338"/>
      <c r="T86" s="338"/>
      <c r="U86" s="338"/>
      <c r="V86" s="179"/>
      <c r="W86" s="179"/>
      <c r="X86" s="179"/>
      <c r="Y86" s="179"/>
      <c r="Z86" s="179"/>
      <c r="AA86" s="179"/>
      <c r="AB86" s="77"/>
      <c r="AC86" s="77"/>
      <c r="AD86" s="77"/>
      <c r="AE86" s="77"/>
      <c r="AF86" s="77"/>
      <c r="AG86" s="77"/>
      <c r="AH86" s="31">
        <f>C45</f>
        <v>0</v>
      </c>
      <c r="AI86" s="31"/>
      <c r="AJ86" s="31"/>
      <c r="AK86" s="31"/>
      <c r="AL86" s="20"/>
      <c r="AM86" s="34">
        <f>C41</f>
        <v>0</v>
      </c>
      <c r="AN86" s="34"/>
      <c r="AO86" s="34"/>
      <c r="AP86" s="34"/>
      <c r="AQ86" s="34"/>
      <c r="AR86" s="34"/>
      <c r="AS86" s="4"/>
    </row>
    <row r="87" spans="2:45">
      <c r="B87" s="314"/>
      <c r="C87" s="314"/>
      <c r="D87" s="337"/>
      <c r="E87" s="337"/>
      <c r="F87" s="337"/>
      <c r="G87" s="337"/>
      <c r="H87" s="337"/>
      <c r="I87" s="179"/>
      <c r="J87" s="179"/>
      <c r="K87" s="179"/>
      <c r="L87" s="179"/>
      <c r="M87" s="179"/>
      <c r="N87" s="179"/>
      <c r="O87" s="338"/>
      <c r="P87" s="338"/>
      <c r="Q87" s="338"/>
      <c r="R87" s="24"/>
      <c r="S87" s="338"/>
      <c r="T87" s="338"/>
      <c r="U87" s="338"/>
      <c r="V87" s="179"/>
      <c r="W87" s="179"/>
      <c r="X87" s="179"/>
      <c r="Y87" s="179"/>
      <c r="Z87" s="179"/>
      <c r="AA87" s="179"/>
      <c r="AB87" s="34"/>
      <c r="AC87" s="34"/>
      <c r="AD87" s="34"/>
      <c r="AE87" s="34"/>
      <c r="AF87" s="34"/>
      <c r="AG87" s="34"/>
      <c r="AH87" s="31"/>
      <c r="AI87" s="31"/>
      <c r="AJ87" s="31"/>
      <c r="AK87" s="31"/>
      <c r="AL87" s="20"/>
      <c r="AM87" s="34"/>
      <c r="AN87" s="34"/>
      <c r="AO87" s="34"/>
      <c r="AP87" s="34"/>
      <c r="AQ87" s="34"/>
      <c r="AR87" s="34"/>
      <c r="AS87" s="4"/>
    </row>
    <row r="88" spans="2:45">
      <c r="B88" s="314"/>
      <c r="C88" s="314"/>
      <c r="D88" s="337"/>
      <c r="E88" s="337"/>
      <c r="F88" s="337"/>
      <c r="G88" s="337"/>
      <c r="H88" s="337"/>
      <c r="I88" s="179"/>
      <c r="J88" s="179"/>
      <c r="K88" s="179"/>
      <c r="L88" s="179"/>
      <c r="M88" s="179"/>
      <c r="N88" s="179"/>
      <c r="O88" s="338"/>
      <c r="P88" s="338"/>
      <c r="Q88" s="338"/>
      <c r="R88" s="24"/>
      <c r="S88" s="338"/>
      <c r="T88" s="338"/>
      <c r="U88" s="338"/>
      <c r="V88" s="179"/>
      <c r="W88" s="179"/>
      <c r="X88" s="179"/>
      <c r="Y88" s="179"/>
      <c r="Z88" s="179"/>
      <c r="AA88" s="179"/>
      <c r="AB88" s="34"/>
      <c r="AC88" s="34"/>
      <c r="AD88" s="34"/>
      <c r="AE88" s="34"/>
      <c r="AF88" s="34"/>
      <c r="AG88" s="77"/>
      <c r="AH88" s="179"/>
      <c r="AI88" s="179"/>
      <c r="AJ88" s="179"/>
      <c r="AK88" s="179"/>
      <c r="AL88" s="34"/>
      <c r="AM88" s="179"/>
      <c r="AN88" s="179"/>
      <c r="AO88" s="179"/>
      <c r="AP88" s="179"/>
      <c r="AQ88" s="179"/>
      <c r="AR88" s="179"/>
    </row>
    <row r="89" spans="2:45">
      <c r="B89" s="314"/>
      <c r="C89" s="314"/>
      <c r="D89" s="337"/>
      <c r="E89" s="337"/>
      <c r="F89" s="337"/>
      <c r="G89" s="337"/>
      <c r="H89" s="337"/>
      <c r="I89" s="179"/>
      <c r="J89" s="179"/>
      <c r="K89" s="179"/>
      <c r="L89" s="179"/>
      <c r="M89" s="179"/>
      <c r="N89" s="179"/>
      <c r="O89" s="338"/>
      <c r="P89" s="338"/>
      <c r="Q89" s="338"/>
      <c r="R89" s="24"/>
      <c r="S89" s="338"/>
      <c r="T89" s="338"/>
      <c r="U89" s="338"/>
      <c r="V89" s="179"/>
      <c r="W89" s="179"/>
      <c r="X89" s="179"/>
      <c r="Y89" s="179"/>
      <c r="Z89" s="179"/>
      <c r="AA89" s="179"/>
      <c r="AB89" s="34"/>
      <c r="AC89" s="34"/>
      <c r="AD89" s="34"/>
      <c r="AE89" s="34"/>
      <c r="AF89" s="34"/>
      <c r="AG89" s="34"/>
      <c r="AH89" s="179"/>
      <c r="AI89" s="179"/>
      <c r="AJ89" s="179"/>
      <c r="AK89" s="179"/>
      <c r="AL89" s="34"/>
      <c r="AM89" s="179"/>
      <c r="AN89" s="179"/>
      <c r="AO89" s="179"/>
      <c r="AP89" s="179"/>
      <c r="AQ89" s="179"/>
      <c r="AR89" s="179"/>
    </row>
    <row r="90" spans="2:45">
      <c r="B90" s="15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35"/>
      <c r="AN90" s="35"/>
      <c r="AO90" s="35"/>
      <c r="AP90" s="35"/>
      <c r="AQ90" s="35"/>
      <c r="AR90" s="35"/>
    </row>
    <row r="91" spans="2:45">
      <c r="B91" s="15"/>
      <c r="C91" s="363"/>
      <c r="D91" s="363"/>
      <c r="E91" s="363"/>
      <c r="F91" s="363"/>
      <c r="G91" s="363"/>
      <c r="H91" s="363"/>
      <c r="I91" s="363"/>
      <c r="J91" s="363"/>
      <c r="K91" s="363"/>
      <c r="L91" s="363"/>
      <c r="M91" s="363"/>
      <c r="N91" s="363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36"/>
      <c r="AN91" s="15"/>
      <c r="AO91" s="15"/>
      <c r="AP91" s="15"/>
      <c r="AQ91" s="15"/>
      <c r="AR91" s="15"/>
    </row>
    <row r="92" spans="2:4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36"/>
      <c r="AN92" s="15"/>
      <c r="AO92" s="15"/>
      <c r="AP92" s="15"/>
      <c r="AQ92" s="15"/>
      <c r="AR92" s="15"/>
    </row>
    <row r="93" spans="2:4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36"/>
      <c r="AN93" s="15"/>
      <c r="AO93" s="15"/>
      <c r="AP93" s="15"/>
      <c r="AQ93" s="15"/>
      <c r="AR93" s="15"/>
    </row>
    <row r="94" spans="2:4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36"/>
      <c r="AN94" s="15"/>
      <c r="AO94" s="15"/>
      <c r="AP94" s="15"/>
      <c r="AQ94" s="15"/>
      <c r="AR94" s="15"/>
    </row>
    <row r="95" spans="2:45">
      <c r="AM95" s="82"/>
    </row>
    <row r="96" spans="2:45" ht="21">
      <c r="D96" s="1" ph="1"/>
      <c r="E96" s="1" ph="1"/>
      <c r="F96" s="1" ph="1"/>
      <c r="G96" s="1" ph="1"/>
      <c r="H96" s="1" ph="1"/>
    </row>
    <row r="102" spans="4:8" ht="21">
      <c r="D102" s="1" ph="1"/>
      <c r="E102" s="1" ph="1"/>
      <c r="F102" s="1" ph="1"/>
      <c r="G102" s="1" ph="1"/>
      <c r="H102" s="1" ph="1"/>
    </row>
  </sheetData>
  <mergeCells count="428">
    <mergeCell ref="AP28:AU29"/>
    <mergeCell ref="AH88:AK89"/>
    <mergeCell ref="AM88:AR89"/>
    <mergeCell ref="C90:N91"/>
    <mergeCell ref="B80:C81"/>
    <mergeCell ref="D80:H81"/>
    <mergeCell ref="I80:N81"/>
    <mergeCell ref="O80:Q81"/>
    <mergeCell ref="S80:U81"/>
    <mergeCell ref="V80:AA81"/>
    <mergeCell ref="B88:C89"/>
    <mergeCell ref="D88:H89"/>
    <mergeCell ref="I88:N89"/>
    <mergeCell ref="O88:Q89"/>
    <mergeCell ref="S88:U89"/>
    <mergeCell ref="V88:AA89"/>
    <mergeCell ref="B86:C87"/>
    <mergeCell ref="D86:H87"/>
    <mergeCell ref="I86:N87"/>
    <mergeCell ref="O86:Q87"/>
    <mergeCell ref="S86:U87"/>
    <mergeCell ref="V86:AA87"/>
    <mergeCell ref="B84:C85"/>
    <mergeCell ref="D84:H85"/>
    <mergeCell ref="I84:N85"/>
    <mergeCell ref="O84:Q85"/>
    <mergeCell ref="S84:U85"/>
    <mergeCell ref="V84:AA85"/>
    <mergeCell ref="B82:C83"/>
    <mergeCell ref="D82:H83"/>
    <mergeCell ref="I82:N83"/>
    <mergeCell ref="O82:Q83"/>
    <mergeCell ref="S82:U83"/>
    <mergeCell ref="V82:AA83"/>
    <mergeCell ref="B76:C77"/>
    <mergeCell ref="D76:H77"/>
    <mergeCell ref="I76:N77"/>
    <mergeCell ref="O76:Q77"/>
    <mergeCell ref="S76:U77"/>
    <mergeCell ref="V76:AA77"/>
    <mergeCell ref="B74:C75"/>
    <mergeCell ref="D74:H75"/>
    <mergeCell ref="I74:N75"/>
    <mergeCell ref="O74:Q75"/>
    <mergeCell ref="S74:U75"/>
    <mergeCell ref="V74:AA75"/>
    <mergeCell ref="C70:M71"/>
    <mergeCell ref="AH70:AM71"/>
    <mergeCell ref="AO70:AS71"/>
    <mergeCell ref="B72:C73"/>
    <mergeCell ref="D72:H73"/>
    <mergeCell ref="I72:N73"/>
    <mergeCell ref="O72:Q73"/>
    <mergeCell ref="S72:U73"/>
    <mergeCell ref="V72:AA73"/>
    <mergeCell ref="V65:AA66"/>
    <mergeCell ref="B63:C64"/>
    <mergeCell ref="D63:H64"/>
    <mergeCell ref="I63:N64"/>
    <mergeCell ref="O63:Q64"/>
    <mergeCell ref="S63:U64"/>
    <mergeCell ref="V63:AA64"/>
    <mergeCell ref="B69:C69"/>
    <mergeCell ref="D69:H69"/>
    <mergeCell ref="I69:N69"/>
    <mergeCell ref="O69:Q69"/>
    <mergeCell ref="S69:U69"/>
    <mergeCell ref="V69:AA69"/>
    <mergeCell ref="B67:C68"/>
    <mergeCell ref="D67:H68"/>
    <mergeCell ref="I67:N68"/>
    <mergeCell ref="O67:Q68"/>
    <mergeCell ref="S67:U68"/>
    <mergeCell ref="V67:AA68"/>
    <mergeCell ref="AO57:AS58"/>
    <mergeCell ref="B59:C60"/>
    <mergeCell ref="D59:H60"/>
    <mergeCell ref="I59:N60"/>
    <mergeCell ref="O59:Q60"/>
    <mergeCell ref="S59:U60"/>
    <mergeCell ref="V59:AA60"/>
    <mergeCell ref="AH59:AM60"/>
    <mergeCell ref="AH61:AM62"/>
    <mergeCell ref="B78:C79"/>
    <mergeCell ref="D78:H79"/>
    <mergeCell ref="I78:N79"/>
    <mergeCell ref="O78:Q79"/>
    <mergeCell ref="S78:U79"/>
    <mergeCell ref="V78:AA79"/>
    <mergeCell ref="B54:C55"/>
    <mergeCell ref="D54:H55"/>
    <mergeCell ref="I54:N55"/>
    <mergeCell ref="O54:Q55"/>
    <mergeCell ref="S54:U55"/>
    <mergeCell ref="V54:AA55"/>
    <mergeCell ref="B61:C62"/>
    <mergeCell ref="D61:H62"/>
    <mergeCell ref="I61:N62"/>
    <mergeCell ref="O61:Q62"/>
    <mergeCell ref="S61:U62"/>
    <mergeCell ref="V61:AA62"/>
    <mergeCell ref="C57:M58"/>
    <mergeCell ref="B65:C66"/>
    <mergeCell ref="D65:H66"/>
    <mergeCell ref="I65:N66"/>
    <mergeCell ref="O65:Q66"/>
    <mergeCell ref="S65:U66"/>
    <mergeCell ref="B52:C53"/>
    <mergeCell ref="D52:H53"/>
    <mergeCell ref="I52:N53"/>
    <mergeCell ref="O52:Q53"/>
    <mergeCell ref="S52:U53"/>
    <mergeCell ref="V52:AA53"/>
    <mergeCell ref="B50:C51"/>
    <mergeCell ref="D50:H51"/>
    <mergeCell ref="I50:N51"/>
    <mergeCell ref="O50:Q51"/>
    <mergeCell ref="S50:U51"/>
    <mergeCell ref="V50:AA51"/>
    <mergeCell ref="B48:C49"/>
    <mergeCell ref="D48:H49"/>
    <mergeCell ref="I48:N49"/>
    <mergeCell ref="O48:Q49"/>
    <mergeCell ref="S48:U49"/>
    <mergeCell ref="V48:AA49"/>
    <mergeCell ref="C44:M45"/>
    <mergeCell ref="AH44:AM45"/>
    <mergeCell ref="AO44:AS45"/>
    <mergeCell ref="B46:C47"/>
    <mergeCell ref="D46:H47"/>
    <mergeCell ref="I46:N47"/>
    <mergeCell ref="O46:Q47"/>
    <mergeCell ref="S46:U47"/>
    <mergeCell ref="V46:AA47"/>
    <mergeCell ref="BF32:BF33"/>
    <mergeCell ref="H34:AU35"/>
    <mergeCell ref="BB34:BB35"/>
    <mergeCell ref="BC34:BC35"/>
    <mergeCell ref="BD34:BD35"/>
    <mergeCell ref="BE34:BE35"/>
    <mergeCell ref="B32:D41"/>
    <mergeCell ref="E32:G41"/>
    <mergeCell ref="H32:AU33"/>
    <mergeCell ref="BC32:BC33"/>
    <mergeCell ref="BD32:BD33"/>
    <mergeCell ref="BE32:BE33"/>
    <mergeCell ref="H36:AU37"/>
    <mergeCell ref="H38:AU39"/>
    <mergeCell ref="H40:AU41"/>
    <mergeCell ref="AX30:AX31"/>
    <mergeCell ref="AY30:AY31"/>
    <mergeCell ref="AZ30:AZ31"/>
    <mergeCell ref="BC30:BC31"/>
    <mergeCell ref="BD30:BD31"/>
    <mergeCell ref="BE30:BE31"/>
    <mergeCell ref="W30:X31"/>
    <mergeCell ref="Z30:AA31"/>
    <mergeCell ref="AB30:AC31"/>
    <mergeCell ref="AE30:AF31"/>
    <mergeCell ref="AG30:AH31"/>
    <mergeCell ref="AJ30:AK31"/>
    <mergeCell ref="AG28:AI29"/>
    <mergeCell ref="AJ28:AL29"/>
    <mergeCell ref="AM28:AO29"/>
    <mergeCell ref="B30:G31"/>
    <mergeCell ref="H30:I31"/>
    <mergeCell ref="K30:L31"/>
    <mergeCell ref="M30:N31"/>
    <mergeCell ref="P30:Q31"/>
    <mergeCell ref="R30:S31"/>
    <mergeCell ref="U30:V31"/>
    <mergeCell ref="E28:G29"/>
    <mergeCell ref="H28:Q29"/>
    <mergeCell ref="R28:T29"/>
    <mergeCell ref="U28:W29"/>
    <mergeCell ref="X28:Z29"/>
    <mergeCell ref="AD28:AF29"/>
    <mergeCell ref="AA28:AC29"/>
    <mergeCell ref="BC25:BC27"/>
    <mergeCell ref="BD25:BD27"/>
    <mergeCell ref="BE25:BE27"/>
    <mergeCell ref="BF25:BF27"/>
    <mergeCell ref="E26:G27"/>
    <mergeCell ref="H26:Q27"/>
    <mergeCell ref="R26:T27"/>
    <mergeCell ref="U26:W27"/>
    <mergeCell ref="X26:Z27"/>
    <mergeCell ref="AA26:AC27"/>
    <mergeCell ref="AJ24:AL25"/>
    <mergeCell ref="AM24:AO25"/>
    <mergeCell ref="B25:D27"/>
    <mergeCell ref="AX25:AX27"/>
    <mergeCell ref="AY25:AY27"/>
    <mergeCell ref="AZ25:AZ27"/>
    <mergeCell ref="AD26:AF27"/>
    <mergeCell ref="AG26:AI27"/>
    <mergeCell ref="AJ26:AL27"/>
    <mergeCell ref="AM26:AO27"/>
    <mergeCell ref="AJ22:AL23"/>
    <mergeCell ref="AM22:AO23"/>
    <mergeCell ref="E24:G25"/>
    <mergeCell ref="H24:Q25"/>
    <mergeCell ref="R24:T25"/>
    <mergeCell ref="U24:W25"/>
    <mergeCell ref="X24:Z25"/>
    <mergeCell ref="AA24:AC25"/>
    <mergeCell ref="AD24:AF25"/>
    <mergeCell ref="AG24:AI25"/>
    <mergeCell ref="B22:D24"/>
    <mergeCell ref="E22:G23"/>
    <mergeCell ref="H22:Q23"/>
    <mergeCell ref="R22:T23"/>
    <mergeCell ref="U22:W23"/>
    <mergeCell ref="X22:Z23"/>
    <mergeCell ref="AA22:AC23"/>
    <mergeCell ref="AD22:AF23"/>
    <mergeCell ref="AG22:AI23"/>
    <mergeCell ref="AY19:AY20"/>
    <mergeCell ref="AZ19:AZ20"/>
    <mergeCell ref="BC19:BC20"/>
    <mergeCell ref="BD19:BD20"/>
    <mergeCell ref="BE19:BE20"/>
    <mergeCell ref="H21:L21"/>
    <mergeCell ref="M21:Q21"/>
    <mergeCell ref="R21:V21"/>
    <mergeCell ref="W21:AA21"/>
    <mergeCell ref="AB21:AF21"/>
    <mergeCell ref="AN19:AO20"/>
    <mergeCell ref="AP19:AQ20"/>
    <mergeCell ref="AR19:AS20"/>
    <mergeCell ref="AT19:AU20"/>
    <mergeCell ref="AV19:AV20"/>
    <mergeCell ref="AX19:AX20"/>
    <mergeCell ref="W19:X20"/>
    <mergeCell ref="Z19:AA20"/>
    <mergeCell ref="AB19:AC20"/>
    <mergeCell ref="AE19:AF20"/>
    <mergeCell ref="AG19:AK20"/>
    <mergeCell ref="AL19:AM20"/>
    <mergeCell ref="AG21:AK21"/>
    <mergeCell ref="B19:B20"/>
    <mergeCell ref="C19:G20"/>
    <mergeCell ref="H19:I20"/>
    <mergeCell ref="K19:L20"/>
    <mergeCell ref="M19:N20"/>
    <mergeCell ref="P19:Q20"/>
    <mergeCell ref="R19:S20"/>
    <mergeCell ref="U19:V20"/>
    <mergeCell ref="AT17:AU18"/>
    <mergeCell ref="AG17:AH18"/>
    <mergeCell ref="AJ17:AK18"/>
    <mergeCell ref="AL17:AM18"/>
    <mergeCell ref="AN17:AO18"/>
    <mergeCell ref="AP17:AQ18"/>
    <mergeCell ref="AR17:AS18"/>
    <mergeCell ref="P17:Q18"/>
    <mergeCell ref="R17:S18"/>
    <mergeCell ref="AY15:AY16"/>
    <mergeCell ref="AZ15:AZ16"/>
    <mergeCell ref="BC15:BC16"/>
    <mergeCell ref="BD15:BD16"/>
    <mergeCell ref="BE15:BE16"/>
    <mergeCell ref="AV15:AV16"/>
    <mergeCell ref="AX15:AX16"/>
    <mergeCell ref="BD17:BD18"/>
    <mergeCell ref="BE17:BE18"/>
    <mergeCell ref="AV17:AV18"/>
    <mergeCell ref="AX17:AX18"/>
    <mergeCell ref="AY17:AY18"/>
    <mergeCell ref="AZ17:AZ18"/>
    <mergeCell ref="BC17:BC18"/>
    <mergeCell ref="B17:B18"/>
    <mergeCell ref="C17:G18"/>
    <mergeCell ref="H17:I18"/>
    <mergeCell ref="K17:L18"/>
    <mergeCell ref="M17:N18"/>
    <mergeCell ref="AN15:AO16"/>
    <mergeCell ref="AP15:AQ16"/>
    <mergeCell ref="AR15:AS16"/>
    <mergeCell ref="AT15:AU16"/>
    <mergeCell ref="W15:AA16"/>
    <mergeCell ref="AB15:AC16"/>
    <mergeCell ref="AE15:AF16"/>
    <mergeCell ref="AG15:AH16"/>
    <mergeCell ref="AJ15:AK16"/>
    <mergeCell ref="AL15:AM16"/>
    <mergeCell ref="U17:V18"/>
    <mergeCell ref="W17:X18"/>
    <mergeCell ref="Z17:AA18"/>
    <mergeCell ref="AB17:AF18"/>
    <mergeCell ref="B15:B16"/>
    <mergeCell ref="C15:G16"/>
    <mergeCell ref="H15:I16"/>
    <mergeCell ref="K15:L16"/>
    <mergeCell ref="M15:N16"/>
    <mergeCell ref="P15:Q16"/>
    <mergeCell ref="R15:S16"/>
    <mergeCell ref="U15:V16"/>
    <mergeCell ref="AT13:AU14"/>
    <mergeCell ref="AG13:AH14"/>
    <mergeCell ref="AJ13:AK14"/>
    <mergeCell ref="AL13:AM14"/>
    <mergeCell ref="AN13:AO14"/>
    <mergeCell ref="AP13:AQ14"/>
    <mergeCell ref="AR13:AS14"/>
    <mergeCell ref="P13:Q14"/>
    <mergeCell ref="R13:V14"/>
    <mergeCell ref="AY11:AY12"/>
    <mergeCell ref="AZ11:AZ12"/>
    <mergeCell ref="BC11:BC12"/>
    <mergeCell ref="BD11:BD12"/>
    <mergeCell ref="BE11:BE12"/>
    <mergeCell ref="AV11:AV12"/>
    <mergeCell ref="AX11:AX12"/>
    <mergeCell ref="BD13:BD14"/>
    <mergeCell ref="BE13:BE14"/>
    <mergeCell ref="AV13:AV14"/>
    <mergeCell ref="AX13:AX14"/>
    <mergeCell ref="AY13:AY14"/>
    <mergeCell ref="AZ13:AZ14"/>
    <mergeCell ref="BC13:BC14"/>
    <mergeCell ref="AR11:AS12"/>
    <mergeCell ref="AT11:AU12"/>
    <mergeCell ref="Z11:AA12"/>
    <mergeCell ref="AB11:AC12"/>
    <mergeCell ref="AE11:AF12"/>
    <mergeCell ref="AG11:AH12"/>
    <mergeCell ref="AJ11:AK12"/>
    <mergeCell ref="AL11:AM12"/>
    <mergeCell ref="W13:X14"/>
    <mergeCell ref="Z13:AA14"/>
    <mergeCell ref="AB13:AC14"/>
    <mergeCell ref="AE13:AF14"/>
    <mergeCell ref="U9:V10"/>
    <mergeCell ref="W9:X10"/>
    <mergeCell ref="B13:B14"/>
    <mergeCell ref="C13:G14"/>
    <mergeCell ref="H13:I14"/>
    <mergeCell ref="K13:L14"/>
    <mergeCell ref="M13:N14"/>
    <mergeCell ref="AN11:AO12"/>
    <mergeCell ref="AP11:AQ12"/>
    <mergeCell ref="H9:L10"/>
    <mergeCell ref="M9:N10"/>
    <mergeCell ref="P9:Q10"/>
    <mergeCell ref="R9:S10"/>
    <mergeCell ref="BE9:BE10"/>
    <mergeCell ref="BF9:BF10"/>
    <mergeCell ref="B11:B12"/>
    <mergeCell ref="C11:G12"/>
    <mergeCell ref="H11:I12"/>
    <mergeCell ref="K11:L12"/>
    <mergeCell ref="M11:Q12"/>
    <mergeCell ref="R11:S12"/>
    <mergeCell ref="U11:V12"/>
    <mergeCell ref="W11:X12"/>
    <mergeCell ref="AV9:AV10"/>
    <mergeCell ref="AX9:AX10"/>
    <mergeCell ref="AY9:AY10"/>
    <mergeCell ref="AZ9:AZ10"/>
    <mergeCell ref="BC9:BC10"/>
    <mergeCell ref="BD9:BD10"/>
    <mergeCell ref="AJ9:AK10"/>
    <mergeCell ref="AL9:AM10"/>
    <mergeCell ref="AN9:AO10"/>
    <mergeCell ref="AP9:AQ10"/>
    <mergeCell ref="AR9:AS10"/>
    <mergeCell ref="AT9:AU10"/>
    <mergeCell ref="AT6:AU8"/>
    <mergeCell ref="AV6:AV8"/>
    <mergeCell ref="AX6:AX8"/>
    <mergeCell ref="AY6:AY8"/>
    <mergeCell ref="AZ6:AZ8"/>
    <mergeCell ref="BD6:BD8"/>
    <mergeCell ref="AB6:AF8"/>
    <mergeCell ref="AG6:AK8"/>
    <mergeCell ref="AL6:AM8"/>
    <mergeCell ref="AN6:AO8"/>
    <mergeCell ref="AP6:AQ8"/>
    <mergeCell ref="AR6:AS8"/>
    <mergeCell ref="AB2:AE3"/>
    <mergeCell ref="AG2:AS3"/>
    <mergeCell ref="B4:AJ5"/>
    <mergeCell ref="AH42:AS43"/>
    <mergeCell ref="AH46:AM47"/>
    <mergeCell ref="AH48:AM49"/>
    <mergeCell ref="AH50:AM51"/>
    <mergeCell ref="AH52:AM53"/>
    <mergeCell ref="AH54:AM55"/>
    <mergeCell ref="B6:D8"/>
    <mergeCell ref="E6:G8"/>
    <mergeCell ref="H6:L8"/>
    <mergeCell ref="M6:Q8"/>
    <mergeCell ref="R6:V8"/>
    <mergeCell ref="W6:AA8"/>
    <mergeCell ref="K2:M3"/>
    <mergeCell ref="N2:O3"/>
    <mergeCell ref="Q2:AA3"/>
    <mergeCell ref="Z9:AA10"/>
    <mergeCell ref="AB9:AC10"/>
    <mergeCell ref="AE9:AF10"/>
    <mergeCell ref="AG9:AH10"/>
    <mergeCell ref="B9:B10"/>
    <mergeCell ref="C9:G10"/>
    <mergeCell ref="AH63:AM64"/>
    <mergeCell ref="AH65:AM66"/>
    <mergeCell ref="AH67:AM68"/>
    <mergeCell ref="AH72:AM73"/>
    <mergeCell ref="AH74:AM75"/>
    <mergeCell ref="AH76:AM77"/>
    <mergeCell ref="AH78:AM79"/>
    <mergeCell ref="AH80:AM81"/>
    <mergeCell ref="AO46:AS47"/>
    <mergeCell ref="AO48:AS49"/>
    <mergeCell ref="AO50:AS51"/>
    <mergeCell ref="AO54:AS55"/>
    <mergeCell ref="AO59:AS60"/>
    <mergeCell ref="AO61:AS62"/>
    <mergeCell ref="AO63:AS64"/>
    <mergeCell ref="AO65:AS66"/>
    <mergeCell ref="AO67:AS68"/>
    <mergeCell ref="AO72:AS73"/>
    <mergeCell ref="AO74:AS75"/>
    <mergeCell ref="AO76:AS77"/>
    <mergeCell ref="AO80:AS81"/>
    <mergeCell ref="AO52:AS53"/>
    <mergeCell ref="AO78:AS79"/>
    <mergeCell ref="AH57:AM58"/>
  </mergeCells>
  <phoneticPr fontId="18"/>
  <conditionalFormatting sqref="AB9:AB15 R9:S12 W9:X14 AG9:AH18 AC9:AC14 M9 M13:N20 R15:S20 W17:X20 AB19:AC20 H11:I20">
    <cfRule type="expression" dxfId="387" priority="281" stopIfTrue="1">
      <formula>H9&gt;K9</formula>
    </cfRule>
    <cfRule type="expression" dxfId="386" priority="282" stopIfTrue="1">
      <formula>H9=K9</formula>
    </cfRule>
  </conditionalFormatting>
  <conditionalFormatting sqref="P9:Q10 U9:V12 Z9:AA14 AE9:AF16 AJ9:AK18 P13:Q20 U15:V20 Z17:AA20 AE19:AF20 K11:L20">
    <cfRule type="expression" dxfId="385" priority="279" stopIfTrue="1">
      <formula>H9=K9</formula>
    </cfRule>
    <cfRule type="expression" dxfId="384" priority="280" stopIfTrue="1">
      <formula>H9&lt;K9</formula>
    </cfRule>
  </conditionalFormatting>
  <conditionalFormatting sqref="O46:Q55 O74:Q79 O82:Q89 O57:Q71">
    <cfRule type="expression" dxfId="383" priority="277" stopIfTrue="1">
      <formula>O46&gt;S46</formula>
    </cfRule>
    <cfRule type="expression" dxfId="382" priority="278" stopIfTrue="1">
      <formula>O46=S46</formula>
    </cfRule>
  </conditionalFormatting>
  <conditionalFormatting sqref="S46:U55 S74:U79 S82:U89 S57:U71">
    <cfRule type="expression" dxfId="381" priority="275" stopIfTrue="1">
      <formula>S46&gt;O46</formula>
    </cfRule>
    <cfRule type="expression" dxfId="380" priority="276" stopIfTrue="1">
      <formula>S46=O46</formula>
    </cfRule>
  </conditionalFormatting>
  <conditionalFormatting sqref="C9:E20">
    <cfRule type="expression" dxfId="379" priority="272" stopIfTrue="1">
      <formula>AT9=1</formula>
    </cfRule>
    <cfRule type="expression" dxfId="378" priority="273" stopIfTrue="1">
      <formula>AT9=2</formula>
    </cfRule>
    <cfRule type="expression" dxfId="377" priority="274" stopIfTrue="1">
      <formula>AT9=3</formula>
    </cfRule>
  </conditionalFormatting>
  <conditionalFormatting sqref="F9:G20">
    <cfRule type="expression" dxfId="376" priority="269" stopIfTrue="1">
      <formula>#REF!=1</formula>
    </cfRule>
    <cfRule type="expression" dxfId="375" priority="270" stopIfTrue="1">
      <formula>#REF!=2</formula>
    </cfRule>
    <cfRule type="expression" dxfId="374" priority="271" stopIfTrue="1">
      <formula>#REF!=3</formula>
    </cfRule>
  </conditionalFormatting>
  <conditionalFormatting sqref="E22 E26 E24 BC32:BF32">
    <cfRule type="expression" dxfId="373" priority="268" stopIfTrue="1">
      <formula>E22=FALSE</formula>
    </cfRule>
  </conditionalFormatting>
  <conditionalFormatting sqref="AT9 AT11 AT13 AT17 AT19 AT15">
    <cfRule type="expression" dxfId="372" priority="265" stopIfTrue="1">
      <formula>$AT$9=1</formula>
    </cfRule>
    <cfRule type="expression" dxfId="371" priority="266" stopIfTrue="1">
      <formula>$AT$9=2</formula>
    </cfRule>
    <cfRule type="expression" dxfId="370" priority="267" stopIfTrue="1">
      <formula>$AT$9=3</formula>
    </cfRule>
  </conditionalFormatting>
  <conditionalFormatting sqref="AT11">
    <cfRule type="expression" dxfId="369" priority="262" stopIfTrue="1">
      <formula>$AT$11=1</formula>
    </cfRule>
    <cfRule type="expression" dxfId="368" priority="263" stopIfTrue="1">
      <formula>$AT$11=2</formula>
    </cfRule>
    <cfRule type="expression" dxfId="367" priority="264" stopIfTrue="1">
      <formula>$AT$11=3</formula>
    </cfRule>
  </conditionalFormatting>
  <conditionalFormatting sqref="AT13">
    <cfRule type="expression" dxfId="366" priority="259" stopIfTrue="1">
      <formula>$AT$13=1</formula>
    </cfRule>
    <cfRule type="expression" dxfId="365" priority="260" stopIfTrue="1">
      <formula>$AT$13=2</formula>
    </cfRule>
    <cfRule type="expression" dxfId="364" priority="261" stopIfTrue="1">
      <formula>$AT$13=3</formula>
    </cfRule>
  </conditionalFormatting>
  <conditionalFormatting sqref="AT15">
    <cfRule type="expression" dxfId="363" priority="256" stopIfTrue="1">
      <formula>$AT$15=1</formula>
    </cfRule>
    <cfRule type="expression" dxfId="362" priority="257" stopIfTrue="1">
      <formula>$AT$15=2</formula>
    </cfRule>
    <cfRule type="expression" dxfId="361" priority="258" stopIfTrue="1">
      <formula>$AT$15=3</formula>
    </cfRule>
  </conditionalFormatting>
  <conditionalFormatting sqref="H30 AD30:AE30 W30 O30:P30 AG30 AI30:AJ30 Y30:Z30 AB30 BC32:BF32 R30 T30:U30 J30:K30 M30">
    <cfRule type="expression" dxfId="360" priority="255" stopIfTrue="1">
      <formula>$H$30=FALSE</formula>
    </cfRule>
  </conditionalFormatting>
  <conditionalFormatting sqref="K30:L31 P30:Q31 U30:V31 Z30:AA31 AE30:AF31 AJ30:AK31">
    <cfRule type="expression" dxfId="359" priority="254" stopIfTrue="1">
      <formula>$K$30=FALSE</formula>
    </cfRule>
  </conditionalFormatting>
  <conditionalFormatting sqref="M30:N31">
    <cfRule type="expression" dxfId="358" priority="253" stopIfTrue="1">
      <formula>$M$30=FALSE</formula>
    </cfRule>
  </conditionalFormatting>
  <conditionalFormatting sqref="P30:Q31">
    <cfRule type="expression" dxfId="357" priority="252" stopIfTrue="1">
      <formula>$P$30=FALSE</formula>
    </cfRule>
  </conditionalFormatting>
  <conditionalFormatting sqref="R30:S31">
    <cfRule type="expression" dxfId="356" priority="251" stopIfTrue="1">
      <formula>$R$30=FALSE</formula>
    </cfRule>
  </conditionalFormatting>
  <conditionalFormatting sqref="U30:V31">
    <cfRule type="expression" dxfId="355" priority="250" stopIfTrue="1">
      <formula>$U$30=FALSE</formula>
    </cfRule>
  </conditionalFormatting>
  <conditionalFormatting sqref="W30:X31">
    <cfRule type="expression" dxfId="354" priority="249" stopIfTrue="1">
      <formula>$W$30=FALSE</formula>
    </cfRule>
  </conditionalFormatting>
  <conditionalFormatting sqref="Z30:AA31">
    <cfRule type="expression" dxfId="353" priority="248" stopIfTrue="1">
      <formula>$Z$30=FALSE</formula>
    </cfRule>
  </conditionalFormatting>
  <conditionalFormatting sqref="W30:X31 Z30:AC31">
    <cfRule type="expression" dxfId="352" priority="247" stopIfTrue="1">
      <formula>$AB$30=FALSE</formula>
    </cfRule>
  </conditionalFormatting>
  <conditionalFormatting sqref="AE30:AF31">
    <cfRule type="expression" dxfId="351" priority="246" stopIfTrue="1">
      <formula>$AE$30=FALSE</formula>
    </cfRule>
  </conditionalFormatting>
  <conditionalFormatting sqref="AG30:AH31">
    <cfRule type="expression" dxfId="350" priority="245" stopIfTrue="1">
      <formula>$AG$30=FALSE</formula>
    </cfRule>
  </conditionalFormatting>
  <conditionalFormatting sqref="AJ30:AK31">
    <cfRule type="expression" dxfId="349" priority="244" stopIfTrue="1">
      <formula>$AJ$30=FALSE</formula>
    </cfRule>
  </conditionalFormatting>
  <conditionalFormatting sqref="AT9 AT11 AT13 AT17 AT19 AT15">
    <cfRule type="expression" dxfId="348" priority="241" stopIfTrue="1">
      <formula>$AT$17=1</formula>
    </cfRule>
    <cfRule type="expression" dxfId="347" priority="242" stopIfTrue="1">
      <formula>$AT$17=2</formula>
    </cfRule>
    <cfRule type="expression" dxfId="346" priority="243" stopIfTrue="1">
      <formula>$AT$17=3</formula>
    </cfRule>
  </conditionalFormatting>
  <conditionalFormatting sqref="AT19">
    <cfRule type="expression" dxfId="345" priority="238" stopIfTrue="1">
      <formula>$AT$19=1</formula>
    </cfRule>
    <cfRule type="expression" dxfId="344" priority="239" stopIfTrue="1">
      <formula>$AT$19=2</formula>
    </cfRule>
    <cfRule type="expression" dxfId="343" priority="240" stopIfTrue="1">
      <formula>$AT$19=3</formula>
    </cfRule>
  </conditionalFormatting>
  <conditionalFormatting sqref="C17:E18">
    <cfRule type="expression" dxfId="342" priority="235" stopIfTrue="1">
      <formula>AT17=1</formula>
    </cfRule>
    <cfRule type="expression" dxfId="341" priority="236" stopIfTrue="1">
      <formula>AT17=2</formula>
    </cfRule>
    <cfRule type="expression" dxfId="340" priority="237" stopIfTrue="1">
      <formula>AT17=3</formula>
    </cfRule>
  </conditionalFormatting>
  <conditionalFormatting sqref="AT9 AT11 AT13 AT17 AT19 AT15">
    <cfRule type="expression" dxfId="339" priority="232" stopIfTrue="1">
      <formula>$AU$9=1</formula>
    </cfRule>
    <cfRule type="expression" dxfId="338" priority="233" stopIfTrue="1">
      <formula>$AU$9=2</formula>
    </cfRule>
    <cfRule type="expression" dxfId="337" priority="234" stopIfTrue="1">
      <formula>$AU$9=3</formula>
    </cfRule>
  </conditionalFormatting>
  <conditionalFormatting sqref="AT11">
    <cfRule type="expression" dxfId="336" priority="229" stopIfTrue="1">
      <formula>$AU$11=1</formula>
    </cfRule>
    <cfRule type="expression" dxfId="335" priority="230" stopIfTrue="1">
      <formula>$AU$11=2</formula>
    </cfRule>
    <cfRule type="expression" dxfId="334" priority="231" stopIfTrue="1">
      <formula>$AU$11=3</formula>
    </cfRule>
  </conditionalFormatting>
  <conditionalFormatting sqref="AT13">
    <cfRule type="expression" dxfId="333" priority="226" stopIfTrue="1">
      <formula>$AU$13=1</formula>
    </cfRule>
    <cfRule type="expression" dxfId="332" priority="227" stopIfTrue="1">
      <formula>$AU$13=2</formula>
    </cfRule>
    <cfRule type="expression" dxfId="331" priority="228" stopIfTrue="1">
      <formula>$AU$13=3</formula>
    </cfRule>
  </conditionalFormatting>
  <conditionalFormatting sqref="AT15">
    <cfRule type="expression" dxfId="330" priority="223" stopIfTrue="1">
      <formula>$AU$15=1</formula>
    </cfRule>
    <cfRule type="expression" dxfId="329" priority="224" stopIfTrue="1">
      <formula>$AU$15=2</formula>
    </cfRule>
    <cfRule type="expression" dxfId="328" priority="225" stopIfTrue="1">
      <formula>$AU$15=3</formula>
    </cfRule>
  </conditionalFormatting>
  <conditionalFormatting sqref="AT9 AT11 AT13 AT17 AT19 AT15">
    <cfRule type="expression" dxfId="327" priority="220" stopIfTrue="1">
      <formula>$AU$17=1</formula>
    </cfRule>
    <cfRule type="expression" dxfId="326" priority="221" stopIfTrue="1">
      <formula>$AU$17=2</formula>
    </cfRule>
    <cfRule type="expression" dxfId="325" priority="222" stopIfTrue="1">
      <formula>$AU$17=3</formula>
    </cfRule>
  </conditionalFormatting>
  <conditionalFormatting sqref="AT19">
    <cfRule type="expression" dxfId="324" priority="217" stopIfTrue="1">
      <formula>$AU$19=1</formula>
    </cfRule>
    <cfRule type="expression" dxfId="323" priority="218" stopIfTrue="1">
      <formula>$AU$19=2</formula>
    </cfRule>
    <cfRule type="expression" dxfId="322" priority="219" stopIfTrue="1">
      <formula>$AU$19=3</formula>
    </cfRule>
  </conditionalFormatting>
  <conditionalFormatting sqref="BC9:BE20 BF9:BF10 BC32:BF32 AT9 AT11 AT13 AT15 AT17 AT19">
    <cfRule type="expression" dxfId="321" priority="215" stopIfTrue="1">
      <formula>AT9=1</formula>
    </cfRule>
    <cfRule type="expression" dxfId="320" priority="216" stopIfTrue="1">
      <formula>AT9=2</formula>
    </cfRule>
  </conditionalFormatting>
  <conditionalFormatting sqref="B6">
    <cfRule type="expression" dxfId="319" priority="213" stopIfTrue="1">
      <formula>B6&gt;E6</formula>
    </cfRule>
    <cfRule type="expression" dxfId="318" priority="214" stopIfTrue="1">
      <formula>B6=E6</formula>
    </cfRule>
  </conditionalFormatting>
  <conditionalFormatting sqref="B22">
    <cfRule type="expression" dxfId="317" priority="211" stopIfTrue="1">
      <formula>B22&gt;E22</formula>
    </cfRule>
    <cfRule type="expression" dxfId="316" priority="212" stopIfTrue="1">
      <formula>B22=E22</formula>
    </cfRule>
  </conditionalFormatting>
  <conditionalFormatting sqref="AB9:AB15 R9:S12 W9:X14 AG9:AH18 AC9:AC14 M9">
    <cfRule type="expression" dxfId="315" priority="209" stopIfTrue="1">
      <formula>M9&gt;P9</formula>
    </cfRule>
    <cfRule type="expression" dxfId="314" priority="210" stopIfTrue="1">
      <formula>M9=P9</formula>
    </cfRule>
  </conditionalFormatting>
  <conditionalFormatting sqref="P9:Q10 U9:V12 Z9:AA14 AE9:AF16 AJ9:AK18">
    <cfRule type="expression" dxfId="313" priority="207" stopIfTrue="1">
      <formula>M9=P9</formula>
    </cfRule>
    <cfRule type="expression" dxfId="312" priority="208" stopIfTrue="1">
      <formula>M9&lt;P9</formula>
    </cfRule>
  </conditionalFormatting>
  <conditionalFormatting sqref="O72:Q77 O82:Q89">
    <cfRule type="expression" dxfId="311" priority="205" stopIfTrue="1">
      <formula>O72&gt;S72</formula>
    </cfRule>
    <cfRule type="expression" dxfId="310" priority="206" stopIfTrue="1">
      <formula>O72=S72</formula>
    </cfRule>
  </conditionalFormatting>
  <conditionalFormatting sqref="S72:U77 S82:U89">
    <cfRule type="expression" dxfId="309" priority="203" stopIfTrue="1">
      <formula>S72&gt;O72</formula>
    </cfRule>
    <cfRule type="expression" dxfId="308" priority="204" stopIfTrue="1">
      <formula>S72=O72</formula>
    </cfRule>
  </conditionalFormatting>
  <conditionalFormatting sqref="F9:G20">
    <cfRule type="expression" dxfId="307" priority="200" stopIfTrue="1">
      <formula>#REF!=1</formula>
    </cfRule>
    <cfRule type="expression" dxfId="306" priority="201" stopIfTrue="1">
      <formula>#REF!=2</formula>
    </cfRule>
    <cfRule type="expression" dxfId="305" priority="202" stopIfTrue="1">
      <formula>#REF!=3</formula>
    </cfRule>
  </conditionalFormatting>
  <conditionalFormatting sqref="E22 E26 E24 BC32:BF32">
    <cfRule type="expression" dxfId="304" priority="199" stopIfTrue="1">
      <formula>E22=FALSE</formula>
    </cfRule>
  </conditionalFormatting>
  <conditionalFormatting sqref="AT9">
    <cfRule type="expression" dxfId="303" priority="196" stopIfTrue="1">
      <formula>$AT$9=1</formula>
    </cfRule>
    <cfRule type="expression" dxfId="302" priority="197" stopIfTrue="1">
      <formula>$AT$9=2</formula>
    </cfRule>
    <cfRule type="expression" dxfId="301" priority="198" stopIfTrue="1">
      <formula>$AT$9=3</formula>
    </cfRule>
  </conditionalFormatting>
  <conditionalFormatting sqref="AT11">
    <cfRule type="expression" dxfId="300" priority="193" stopIfTrue="1">
      <formula>$AT$11=1</formula>
    </cfRule>
    <cfRule type="expression" dxfId="299" priority="194" stopIfTrue="1">
      <formula>$AT$11=2</formula>
    </cfRule>
    <cfRule type="expression" dxfId="298" priority="195" stopIfTrue="1">
      <formula>$AT$11=3</formula>
    </cfRule>
  </conditionalFormatting>
  <conditionalFormatting sqref="AT13">
    <cfRule type="expression" dxfId="297" priority="190" stopIfTrue="1">
      <formula>$AT$13=1</formula>
    </cfRule>
    <cfRule type="expression" dxfId="296" priority="191" stopIfTrue="1">
      <formula>$AT$13=2</formula>
    </cfRule>
    <cfRule type="expression" dxfId="295" priority="192" stopIfTrue="1">
      <formula>$AT$13=3</formula>
    </cfRule>
  </conditionalFormatting>
  <conditionalFormatting sqref="AT15">
    <cfRule type="expression" dxfId="294" priority="187" stopIfTrue="1">
      <formula>$AT$15=1</formula>
    </cfRule>
    <cfRule type="expression" dxfId="293" priority="188" stopIfTrue="1">
      <formula>$AT$15=2</formula>
    </cfRule>
    <cfRule type="expression" dxfId="292" priority="189" stopIfTrue="1">
      <formula>$AT$15=3</formula>
    </cfRule>
  </conditionalFormatting>
  <conditionalFormatting sqref="H30">
    <cfRule type="expression" dxfId="291" priority="186" stopIfTrue="1">
      <formula>$H$30=FALSE</formula>
    </cfRule>
  </conditionalFormatting>
  <conditionalFormatting sqref="K30:L31">
    <cfRule type="expression" dxfId="290" priority="185" stopIfTrue="1">
      <formula>$K$30=FALSE</formula>
    </cfRule>
  </conditionalFormatting>
  <conditionalFormatting sqref="M30:N31">
    <cfRule type="expression" dxfId="289" priority="184" stopIfTrue="1">
      <formula>$M$30=FALSE</formula>
    </cfRule>
  </conditionalFormatting>
  <conditionalFormatting sqref="P30:Q31">
    <cfRule type="expression" dxfId="288" priority="183" stopIfTrue="1">
      <formula>$P$30=FALSE</formula>
    </cfRule>
  </conditionalFormatting>
  <conditionalFormatting sqref="R30:S31">
    <cfRule type="expression" dxfId="287" priority="182" stopIfTrue="1">
      <formula>$R$30=FALSE</formula>
    </cfRule>
  </conditionalFormatting>
  <conditionalFormatting sqref="U30:V31">
    <cfRule type="expression" dxfId="286" priority="181" stopIfTrue="1">
      <formula>$U$30=FALSE</formula>
    </cfRule>
  </conditionalFormatting>
  <conditionalFormatting sqref="W30:X31">
    <cfRule type="expression" dxfId="285" priority="180" stopIfTrue="1">
      <formula>$W$30=FALSE</formula>
    </cfRule>
  </conditionalFormatting>
  <conditionalFormatting sqref="Z30:AA31">
    <cfRule type="expression" dxfId="284" priority="179" stopIfTrue="1">
      <formula>$Z$30=FALSE</formula>
    </cfRule>
  </conditionalFormatting>
  <conditionalFormatting sqref="W30:X31">
    <cfRule type="expression" dxfId="283" priority="178" stopIfTrue="1">
      <formula>$AB$30=FALSE</formula>
    </cfRule>
  </conditionalFormatting>
  <conditionalFormatting sqref="AE30:AF31">
    <cfRule type="expression" dxfId="282" priority="177" stopIfTrue="1">
      <formula>$AE$30=FALSE</formula>
    </cfRule>
  </conditionalFormatting>
  <conditionalFormatting sqref="AG30:AH31">
    <cfRule type="expression" dxfId="281" priority="176" stopIfTrue="1">
      <formula>$AG$30=FALSE</formula>
    </cfRule>
  </conditionalFormatting>
  <conditionalFormatting sqref="AJ30:AK31">
    <cfRule type="expression" dxfId="280" priority="175" stopIfTrue="1">
      <formula>$AJ$30=FALSE</formula>
    </cfRule>
  </conditionalFormatting>
  <conditionalFormatting sqref="AT17">
    <cfRule type="expression" dxfId="279" priority="172" stopIfTrue="1">
      <formula>$AT$17=1</formula>
    </cfRule>
    <cfRule type="expression" dxfId="278" priority="173" stopIfTrue="1">
      <formula>$AT$17=2</formula>
    </cfRule>
    <cfRule type="expression" dxfId="277" priority="174" stopIfTrue="1">
      <formula>$AT$17=3</formula>
    </cfRule>
  </conditionalFormatting>
  <conditionalFormatting sqref="AT19">
    <cfRule type="expression" dxfId="276" priority="169" stopIfTrue="1">
      <formula>$AT$19=1</formula>
    </cfRule>
    <cfRule type="expression" dxfId="275" priority="170" stopIfTrue="1">
      <formula>$AT$19=2</formula>
    </cfRule>
    <cfRule type="expression" dxfId="274" priority="171" stopIfTrue="1">
      <formula>$AT$19=3</formula>
    </cfRule>
  </conditionalFormatting>
  <conditionalFormatting sqref="C17:E18">
    <cfRule type="expression" dxfId="273" priority="166" stopIfTrue="1">
      <formula>AT17=1</formula>
    </cfRule>
    <cfRule type="expression" dxfId="272" priority="167" stopIfTrue="1">
      <formula>AT17=2</formula>
    </cfRule>
    <cfRule type="expression" dxfId="271" priority="168" stopIfTrue="1">
      <formula>AT17=3</formula>
    </cfRule>
  </conditionalFormatting>
  <conditionalFormatting sqref="AT9">
    <cfRule type="expression" dxfId="270" priority="163" stopIfTrue="1">
      <formula>$AU$9=1</formula>
    </cfRule>
    <cfRule type="expression" dxfId="269" priority="164" stopIfTrue="1">
      <formula>$AU$9=2</formula>
    </cfRule>
    <cfRule type="expression" dxfId="268" priority="165" stopIfTrue="1">
      <formula>$AU$9=3</formula>
    </cfRule>
  </conditionalFormatting>
  <conditionalFormatting sqref="AT11">
    <cfRule type="expression" dxfId="267" priority="160" stopIfTrue="1">
      <formula>$AU$11=1</formula>
    </cfRule>
    <cfRule type="expression" dxfId="266" priority="161" stopIfTrue="1">
      <formula>$AU$11=2</formula>
    </cfRule>
    <cfRule type="expression" dxfId="265" priority="162" stopIfTrue="1">
      <formula>$AU$11=3</formula>
    </cfRule>
  </conditionalFormatting>
  <conditionalFormatting sqref="AT13">
    <cfRule type="expression" dxfId="264" priority="157" stopIfTrue="1">
      <formula>$AU$13=1</formula>
    </cfRule>
    <cfRule type="expression" dxfId="263" priority="158" stopIfTrue="1">
      <formula>$AU$13=2</formula>
    </cfRule>
    <cfRule type="expression" dxfId="262" priority="159" stopIfTrue="1">
      <formula>$AU$13=3</formula>
    </cfRule>
  </conditionalFormatting>
  <conditionalFormatting sqref="AT15">
    <cfRule type="expression" dxfId="261" priority="154" stopIfTrue="1">
      <formula>$AU$15=1</formula>
    </cfRule>
    <cfRule type="expression" dxfId="260" priority="155" stopIfTrue="1">
      <formula>$AU$15=2</formula>
    </cfRule>
    <cfRule type="expression" dxfId="259" priority="156" stopIfTrue="1">
      <formula>$AU$15=3</formula>
    </cfRule>
  </conditionalFormatting>
  <conditionalFormatting sqref="AT17">
    <cfRule type="expression" dxfId="258" priority="151" stopIfTrue="1">
      <formula>$AU$17=1</formula>
    </cfRule>
    <cfRule type="expression" dxfId="257" priority="152" stopIfTrue="1">
      <formula>$AU$17=2</formula>
    </cfRule>
    <cfRule type="expression" dxfId="256" priority="153" stopIfTrue="1">
      <formula>$AU$17=3</formula>
    </cfRule>
  </conditionalFormatting>
  <conditionalFormatting sqref="AT19">
    <cfRule type="expression" dxfId="255" priority="148" stopIfTrue="1">
      <formula>$AU$19=1</formula>
    </cfRule>
    <cfRule type="expression" dxfId="254" priority="149" stopIfTrue="1">
      <formula>$AU$19=2</formula>
    </cfRule>
    <cfRule type="expression" dxfId="253" priority="150" stopIfTrue="1">
      <formula>$AU$19=3</formula>
    </cfRule>
  </conditionalFormatting>
  <conditionalFormatting sqref="AT9 BC9:BE20 BF9:BF10 BC32:BF32 AT11 AT13 AT15 AT17 AT19">
    <cfRule type="expression" dxfId="252" priority="146" stopIfTrue="1">
      <formula>AT9=1</formula>
    </cfRule>
    <cfRule type="expression" dxfId="251" priority="147" stopIfTrue="1">
      <formula>AT9=2</formula>
    </cfRule>
  </conditionalFormatting>
  <conditionalFormatting sqref="B6">
    <cfRule type="expression" dxfId="250" priority="144" stopIfTrue="1">
      <formula>B6&gt;E6</formula>
    </cfRule>
    <cfRule type="expression" dxfId="249" priority="145" stopIfTrue="1">
      <formula>B6=E6</formula>
    </cfRule>
  </conditionalFormatting>
  <conditionalFormatting sqref="B22">
    <cfRule type="expression" dxfId="248" priority="142" stopIfTrue="1">
      <formula>B22&gt;E22</formula>
    </cfRule>
    <cfRule type="expression" dxfId="247" priority="143" stopIfTrue="1">
      <formula>B22=E22</formula>
    </cfRule>
  </conditionalFormatting>
  <conditionalFormatting sqref="AT9">
    <cfRule type="expression" dxfId="246" priority="139" stopIfTrue="1">
      <formula>$AT$9=1</formula>
    </cfRule>
    <cfRule type="expression" dxfId="245" priority="140" stopIfTrue="1">
      <formula>$AT$9=2</formula>
    </cfRule>
    <cfRule type="expression" dxfId="244" priority="141" stopIfTrue="1">
      <formula>$AT$9=3</formula>
    </cfRule>
  </conditionalFormatting>
  <conditionalFormatting sqref="AT9">
    <cfRule type="expression" dxfId="243" priority="136" stopIfTrue="1">
      <formula>$AT$17=1</formula>
    </cfRule>
    <cfRule type="expression" dxfId="242" priority="137" stopIfTrue="1">
      <formula>$AT$17=2</formula>
    </cfRule>
    <cfRule type="expression" dxfId="241" priority="138" stopIfTrue="1">
      <formula>$AT$17=3</formula>
    </cfRule>
  </conditionalFormatting>
  <conditionalFormatting sqref="AT9">
    <cfRule type="expression" dxfId="240" priority="133" stopIfTrue="1">
      <formula>$AU$9=1</formula>
    </cfRule>
    <cfRule type="expression" dxfId="239" priority="134" stopIfTrue="1">
      <formula>$AU$9=2</formula>
    </cfRule>
    <cfRule type="expression" dxfId="238" priority="135" stopIfTrue="1">
      <formula>$AU$9=3</formula>
    </cfRule>
  </conditionalFormatting>
  <conditionalFormatting sqref="AT9">
    <cfRule type="expression" dxfId="237" priority="130" stopIfTrue="1">
      <formula>$AU$17=1</formula>
    </cfRule>
    <cfRule type="expression" dxfId="236" priority="131" stopIfTrue="1">
      <formula>$AU$17=2</formula>
    </cfRule>
    <cfRule type="expression" dxfId="235" priority="132" stopIfTrue="1">
      <formula>$AU$17=3</formula>
    </cfRule>
  </conditionalFormatting>
  <conditionalFormatting sqref="AT9 AT11 AT13 AT15 AT17 AT19">
    <cfRule type="expression" dxfId="234" priority="128" stopIfTrue="1">
      <formula>AT9=1</formula>
    </cfRule>
    <cfRule type="expression" dxfId="233" priority="129" stopIfTrue="1">
      <formula>AT9=2</formula>
    </cfRule>
  </conditionalFormatting>
  <conditionalFormatting sqref="AT11">
    <cfRule type="expression" dxfId="232" priority="125" stopIfTrue="1">
      <formula>$AT$9=1</formula>
    </cfRule>
    <cfRule type="expression" dxfId="231" priority="126" stopIfTrue="1">
      <formula>$AT$9=2</formula>
    </cfRule>
    <cfRule type="expression" dxfId="230" priority="127" stopIfTrue="1">
      <formula>$AT$9=3</formula>
    </cfRule>
  </conditionalFormatting>
  <conditionalFormatting sqref="AT11">
    <cfRule type="expression" dxfId="229" priority="122" stopIfTrue="1">
      <formula>$AT$17=1</formula>
    </cfRule>
    <cfRule type="expression" dxfId="228" priority="123" stopIfTrue="1">
      <formula>$AT$17=2</formula>
    </cfRule>
    <cfRule type="expression" dxfId="227" priority="124" stopIfTrue="1">
      <formula>$AT$17=3</formula>
    </cfRule>
  </conditionalFormatting>
  <conditionalFormatting sqref="AT11">
    <cfRule type="expression" dxfId="226" priority="119" stopIfTrue="1">
      <formula>$AU$9=1</formula>
    </cfRule>
    <cfRule type="expression" dxfId="225" priority="120" stopIfTrue="1">
      <formula>$AU$9=2</formula>
    </cfRule>
    <cfRule type="expression" dxfId="224" priority="121" stopIfTrue="1">
      <formula>$AU$9=3</formula>
    </cfRule>
  </conditionalFormatting>
  <conditionalFormatting sqref="AT11">
    <cfRule type="expression" dxfId="223" priority="116" stopIfTrue="1">
      <formula>$AU$17=1</formula>
    </cfRule>
    <cfRule type="expression" dxfId="222" priority="117" stopIfTrue="1">
      <formula>$AU$17=2</formula>
    </cfRule>
    <cfRule type="expression" dxfId="221" priority="118" stopIfTrue="1">
      <formula>$AU$17=3</formula>
    </cfRule>
  </conditionalFormatting>
  <conditionalFormatting sqref="AT11">
    <cfRule type="expression" dxfId="220" priority="114" stopIfTrue="1">
      <formula>AT11=1</formula>
    </cfRule>
    <cfRule type="expression" dxfId="219" priority="115" stopIfTrue="1">
      <formula>AT11=2</formula>
    </cfRule>
  </conditionalFormatting>
  <conditionalFormatting sqref="AT13">
    <cfRule type="expression" dxfId="218" priority="111" stopIfTrue="1">
      <formula>$AT$9=1</formula>
    </cfRule>
    <cfRule type="expression" dxfId="217" priority="112" stopIfTrue="1">
      <formula>$AT$9=2</formula>
    </cfRule>
    <cfRule type="expression" dxfId="216" priority="113" stopIfTrue="1">
      <formula>$AT$9=3</formula>
    </cfRule>
  </conditionalFormatting>
  <conditionalFormatting sqref="AT13">
    <cfRule type="expression" dxfId="215" priority="108" stopIfTrue="1">
      <formula>$AT$17=1</formula>
    </cfRule>
    <cfRule type="expression" dxfId="214" priority="109" stopIfTrue="1">
      <formula>$AT$17=2</formula>
    </cfRule>
    <cfRule type="expression" dxfId="213" priority="110" stopIfTrue="1">
      <formula>$AT$17=3</formula>
    </cfRule>
  </conditionalFormatting>
  <conditionalFormatting sqref="AT13">
    <cfRule type="expression" dxfId="212" priority="105" stopIfTrue="1">
      <formula>$AU$9=1</formula>
    </cfRule>
    <cfRule type="expression" dxfId="211" priority="106" stopIfTrue="1">
      <formula>$AU$9=2</formula>
    </cfRule>
    <cfRule type="expression" dxfId="210" priority="107" stopIfTrue="1">
      <formula>$AU$9=3</formula>
    </cfRule>
  </conditionalFormatting>
  <conditionalFormatting sqref="AT13">
    <cfRule type="expression" dxfId="209" priority="102" stopIfTrue="1">
      <formula>$AU$17=1</formula>
    </cfRule>
    <cfRule type="expression" dxfId="208" priority="103" stopIfTrue="1">
      <formula>$AU$17=2</formula>
    </cfRule>
    <cfRule type="expression" dxfId="207" priority="104" stopIfTrue="1">
      <formula>$AU$17=3</formula>
    </cfRule>
  </conditionalFormatting>
  <conditionalFormatting sqref="AT13">
    <cfRule type="expression" dxfId="206" priority="100" stopIfTrue="1">
      <formula>AT13=1</formula>
    </cfRule>
    <cfRule type="expression" dxfId="205" priority="101" stopIfTrue="1">
      <formula>AT13=2</formula>
    </cfRule>
  </conditionalFormatting>
  <conditionalFormatting sqref="AT15">
    <cfRule type="expression" dxfId="204" priority="97" stopIfTrue="1">
      <formula>$AT$9=1</formula>
    </cfRule>
    <cfRule type="expression" dxfId="203" priority="98" stopIfTrue="1">
      <formula>$AT$9=2</formula>
    </cfRule>
    <cfRule type="expression" dxfId="202" priority="99" stopIfTrue="1">
      <formula>$AT$9=3</formula>
    </cfRule>
  </conditionalFormatting>
  <conditionalFormatting sqref="AT15">
    <cfRule type="expression" dxfId="201" priority="94" stopIfTrue="1">
      <formula>$AT$17=1</formula>
    </cfRule>
    <cfRule type="expression" dxfId="200" priority="95" stopIfTrue="1">
      <formula>$AT$17=2</formula>
    </cfRule>
    <cfRule type="expression" dxfId="199" priority="96" stopIfTrue="1">
      <formula>$AT$17=3</formula>
    </cfRule>
  </conditionalFormatting>
  <conditionalFormatting sqref="AT15">
    <cfRule type="expression" dxfId="198" priority="91" stopIfTrue="1">
      <formula>$AU$9=1</formula>
    </cfRule>
    <cfRule type="expression" dxfId="197" priority="92" stopIfTrue="1">
      <formula>$AU$9=2</formula>
    </cfRule>
    <cfRule type="expression" dxfId="196" priority="93" stopIfTrue="1">
      <formula>$AU$9=3</formula>
    </cfRule>
  </conditionalFormatting>
  <conditionalFormatting sqref="AT15">
    <cfRule type="expression" dxfId="195" priority="88" stopIfTrue="1">
      <formula>$AU$17=1</formula>
    </cfRule>
    <cfRule type="expression" dxfId="194" priority="89" stopIfTrue="1">
      <formula>$AU$17=2</formula>
    </cfRule>
    <cfRule type="expression" dxfId="193" priority="90" stopIfTrue="1">
      <formula>$AU$17=3</formula>
    </cfRule>
  </conditionalFormatting>
  <conditionalFormatting sqref="AT15">
    <cfRule type="expression" dxfId="192" priority="86" stopIfTrue="1">
      <formula>AT15=1</formula>
    </cfRule>
    <cfRule type="expression" dxfId="191" priority="87" stopIfTrue="1">
      <formula>AT15=2</formula>
    </cfRule>
  </conditionalFormatting>
  <conditionalFormatting sqref="AT17">
    <cfRule type="expression" dxfId="190" priority="83" stopIfTrue="1">
      <formula>$AT$9=1</formula>
    </cfRule>
    <cfRule type="expression" dxfId="189" priority="84" stopIfTrue="1">
      <formula>$AT$9=2</formula>
    </cfRule>
    <cfRule type="expression" dxfId="188" priority="85" stopIfTrue="1">
      <formula>$AT$9=3</formula>
    </cfRule>
  </conditionalFormatting>
  <conditionalFormatting sqref="AT17">
    <cfRule type="expression" dxfId="187" priority="80" stopIfTrue="1">
      <formula>$AT$17=1</formula>
    </cfRule>
    <cfRule type="expression" dxfId="186" priority="81" stopIfTrue="1">
      <formula>$AT$17=2</formula>
    </cfRule>
    <cfRule type="expression" dxfId="185" priority="82" stopIfTrue="1">
      <formula>$AT$17=3</formula>
    </cfRule>
  </conditionalFormatting>
  <conditionalFormatting sqref="AT17">
    <cfRule type="expression" dxfId="184" priority="77" stopIfTrue="1">
      <formula>$AU$9=1</formula>
    </cfRule>
    <cfRule type="expression" dxfId="183" priority="78" stopIfTrue="1">
      <formula>$AU$9=2</formula>
    </cfRule>
    <cfRule type="expression" dxfId="182" priority="79" stopIfTrue="1">
      <formula>$AU$9=3</formula>
    </cfRule>
  </conditionalFormatting>
  <conditionalFormatting sqref="AT17">
    <cfRule type="expression" dxfId="181" priority="74" stopIfTrue="1">
      <formula>$AU$17=1</formula>
    </cfRule>
    <cfRule type="expression" dxfId="180" priority="75" stopIfTrue="1">
      <formula>$AU$17=2</formula>
    </cfRule>
    <cfRule type="expression" dxfId="179" priority="76" stopIfTrue="1">
      <formula>$AU$17=3</formula>
    </cfRule>
  </conditionalFormatting>
  <conditionalFormatting sqref="AT17">
    <cfRule type="expression" dxfId="178" priority="72" stopIfTrue="1">
      <formula>AT17=1</formula>
    </cfRule>
    <cfRule type="expression" dxfId="177" priority="73" stopIfTrue="1">
      <formula>AT17=2</formula>
    </cfRule>
  </conditionalFormatting>
  <conditionalFormatting sqref="AT19">
    <cfRule type="expression" dxfId="176" priority="69" stopIfTrue="1">
      <formula>$AT$9=1</formula>
    </cfRule>
    <cfRule type="expression" dxfId="175" priority="70" stopIfTrue="1">
      <formula>$AT$9=2</formula>
    </cfRule>
    <cfRule type="expression" dxfId="174" priority="71" stopIfTrue="1">
      <formula>$AT$9=3</formula>
    </cfRule>
  </conditionalFormatting>
  <conditionalFormatting sqref="AT19">
    <cfRule type="expression" dxfId="173" priority="66" stopIfTrue="1">
      <formula>$AT$17=1</formula>
    </cfRule>
    <cfRule type="expression" dxfId="172" priority="67" stopIfTrue="1">
      <formula>$AT$17=2</formula>
    </cfRule>
    <cfRule type="expression" dxfId="171" priority="68" stopIfTrue="1">
      <formula>$AT$17=3</formula>
    </cfRule>
  </conditionalFormatting>
  <conditionalFormatting sqref="AT19">
    <cfRule type="expression" dxfId="170" priority="63" stopIfTrue="1">
      <formula>$AU$9=1</formula>
    </cfRule>
    <cfRule type="expression" dxfId="169" priority="64" stopIfTrue="1">
      <formula>$AU$9=2</formula>
    </cfRule>
    <cfRule type="expression" dxfId="168" priority="65" stopIfTrue="1">
      <formula>$AU$9=3</formula>
    </cfRule>
  </conditionalFormatting>
  <conditionalFormatting sqref="AT19">
    <cfRule type="expression" dxfId="167" priority="60" stopIfTrue="1">
      <formula>$AU$17=1</formula>
    </cfRule>
    <cfRule type="expression" dxfId="166" priority="61" stopIfTrue="1">
      <formula>$AU$17=2</formula>
    </cfRule>
    <cfRule type="expression" dxfId="165" priority="62" stopIfTrue="1">
      <formula>$AU$17=3</formula>
    </cfRule>
  </conditionalFormatting>
  <conditionalFormatting sqref="AT19">
    <cfRule type="expression" dxfId="164" priority="58" stopIfTrue="1">
      <formula>AT19=1</formula>
    </cfRule>
    <cfRule type="expression" dxfId="163" priority="59" stopIfTrue="1">
      <formula>AT19=2</formula>
    </cfRule>
  </conditionalFormatting>
  <conditionalFormatting sqref="AT11">
    <cfRule type="expression" dxfId="162" priority="55" stopIfTrue="1">
      <formula>$AT$9=1</formula>
    </cfRule>
    <cfRule type="expression" dxfId="161" priority="56" stopIfTrue="1">
      <formula>$AT$9=2</formula>
    </cfRule>
    <cfRule type="expression" dxfId="160" priority="57" stopIfTrue="1">
      <formula>$AT$9=3</formula>
    </cfRule>
  </conditionalFormatting>
  <conditionalFormatting sqref="AT11">
    <cfRule type="expression" dxfId="159" priority="52" stopIfTrue="1">
      <formula>$AT$17=1</formula>
    </cfRule>
    <cfRule type="expression" dxfId="158" priority="53" stopIfTrue="1">
      <formula>$AT$17=2</formula>
    </cfRule>
    <cfRule type="expression" dxfId="157" priority="54" stopIfTrue="1">
      <formula>$AT$17=3</formula>
    </cfRule>
  </conditionalFormatting>
  <conditionalFormatting sqref="AT11">
    <cfRule type="expression" dxfId="156" priority="49" stopIfTrue="1">
      <formula>$AU$9=1</formula>
    </cfRule>
    <cfRule type="expression" dxfId="155" priority="50" stopIfTrue="1">
      <formula>$AU$9=2</formula>
    </cfRule>
    <cfRule type="expression" dxfId="154" priority="51" stopIfTrue="1">
      <formula>$AU$9=3</formula>
    </cfRule>
  </conditionalFormatting>
  <conditionalFormatting sqref="AT11">
    <cfRule type="expression" dxfId="153" priority="46" stopIfTrue="1">
      <formula>$AU$17=1</formula>
    </cfRule>
    <cfRule type="expression" dxfId="152" priority="47" stopIfTrue="1">
      <formula>$AU$17=2</formula>
    </cfRule>
    <cfRule type="expression" dxfId="151" priority="48" stopIfTrue="1">
      <formula>$AU$17=3</formula>
    </cfRule>
  </conditionalFormatting>
  <conditionalFormatting sqref="AT11 AT13 AT17 AT19 AT15">
    <cfRule type="expression" dxfId="150" priority="44" stopIfTrue="1">
      <formula>AT11=1</formula>
    </cfRule>
    <cfRule type="expression" dxfId="149" priority="45" stopIfTrue="1">
      <formula>AT11=2</formula>
    </cfRule>
  </conditionalFormatting>
  <conditionalFormatting sqref="AT15">
    <cfRule type="expression" dxfId="148" priority="41" stopIfTrue="1">
      <formula>$AT$13=1</formula>
    </cfRule>
    <cfRule type="expression" dxfId="147" priority="42" stopIfTrue="1">
      <formula>$AT$13=2</formula>
    </cfRule>
    <cfRule type="expression" dxfId="146" priority="43" stopIfTrue="1">
      <formula>$AT$13=3</formula>
    </cfRule>
  </conditionalFormatting>
  <conditionalFormatting sqref="AT15">
    <cfRule type="expression" dxfId="145" priority="38" stopIfTrue="1">
      <formula>$AU$13=1</formula>
    </cfRule>
    <cfRule type="expression" dxfId="144" priority="39" stopIfTrue="1">
      <formula>$AU$13=2</formula>
    </cfRule>
    <cfRule type="expression" dxfId="143" priority="40" stopIfTrue="1">
      <formula>$AU$13=3</formula>
    </cfRule>
  </conditionalFormatting>
  <conditionalFormatting sqref="AT15">
    <cfRule type="expression" dxfId="142" priority="35" stopIfTrue="1">
      <formula>$AT$9=1</formula>
    </cfRule>
    <cfRule type="expression" dxfId="141" priority="36" stopIfTrue="1">
      <formula>$AT$9=2</formula>
    </cfRule>
    <cfRule type="expression" dxfId="140" priority="37" stopIfTrue="1">
      <formula>$AT$9=3</formula>
    </cfRule>
  </conditionalFormatting>
  <conditionalFormatting sqref="AT15">
    <cfRule type="expression" dxfId="139" priority="32" stopIfTrue="1">
      <formula>$AT$17=1</formula>
    </cfRule>
    <cfRule type="expression" dxfId="138" priority="33" stopIfTrue="1">
      <formula>$AT$17=2</formula>
    </cfRule>
    <cfRule type="expression" dxfId="137" priority="34" stopIfTrue="1">
      <formula>$AT$17=3</formula>
    </cfRule>
  </conditionalFormatting>
  <conditionalFormatting sqref="AT15">
    <cfRule type="expression" dxfId="136" priority="29" stopIfTrue="1">
      <formula>$AU$9=1</formula>
    </cfRule>
    <cfRule type="expression" dxfId="135" priority="30" stopIfTrue="1">
      <formula>$AU$9=2</formula>
    </cfRule>
    <cfRule type="expression" dxfId="134" priority="31" stopIfTrue="1">
      <formula>$AU$9=3</formula>
    </cfRule>
  </conditionalFormatting>
  <conditionalFormatting sqref="AT15">
    <cfRule type="expression" dxfId="133" priority="26" stopIfTrue="1">
      <formula>$AU$17=1</formula>
    </cfRule>
    <cfRule type="expression" dxfId="132" priority="27" stopIfTrue="1">
      <formula>$AU$17=2</formula>
    </cfRule>
    <cfRule type="expression" dxfId="131" priority="28" stopIfTrue="1">
      <formula>$AU$17=3</formula>
    </cfRule>
  </conditionalFormatting>
  <conditionalFormatting sqref="AT15">
    <cfRule type="expression" dxfId="130" priority="24" stopIfTrue="1">
      <formula>AT15=1</formula>
    </cfRule>
    <cfRule type="expression" dxfId="129" priority="25" stopIfTrue="1">
      <formula>AT15=2</formula>
    </cfRule>
  </conditionalFormatting>
  <conditionalFormatting sqref="AB19:AC20">
    <cfRule type="expression" dxfId="128" priority="22" stopIfTrue="1">
      <formula>Y19=AB19</formula>
    </cfRule>
    <cfRule type="expression" dxfId="127" priority="23" stopIfTrue="1">
      <formula>Y19&lt;AB19</formula>
    </cfRule>
  </conditionalFormatting>
  <conditionalFormatting sqref="C9:E20">
    <cfRule type="expression" dxfId="126" priority="19" stopIfTrue="1">
      <formula>AT9=1</formula>
    </cfRule>
    <cfRule type="expression" dxfId="125" priority="20" stopIfTrue="1">
      <formula>AT9=2</formula>
    </cfRule>
    <cfRule type="expression" dxfId="124" priority="21" stopIfTrue="1">
      <formula>AT9=3</formula>
    </cfRule>
  </conditionalFormatting>
  <conditionalFormatting sqref="F9:G20">
    <cfRule type="expression" dxfId="123" priority="16" stopIfTrue="1">
      <formula>#REF!=1</formula>
    </cfRule>
    <cfRule type="expression" dxfId="122" priority="17" stopIfTrue="1">
      <formula>#REF!=2</formula>
    </cfRule>
    <cfRule type="expression" dxfId="121" priority="18" stopIfTrue="1">
      <formula>#REF!=3</formula>
    </cfRule>
  </conditionalFormatting>
  <conditionalFormatting sqref="C17:E18">
    <cfRule type="expression" dxfId="120" priority="13" stopIfTrue="1">
      <formula>AT17=1</formula>
    </cfRule>
    <cfRule type="expression" dxfId="119" priority="14" stopIfTrue="1">
      <formula>AT17=2</formula>
    </cfRule>
    <cfRule type="expression" dxfId="118" priority="15" stopIfTrue="1">
      <formula>AT17=3</formula>
    </cfRule>
  </conditionalFormatting>
  <conditionalFormatting sqref="O72:Q75">
    <cfRule type="expression" dxfId="117" priority="11" stopIfTrue="1">
      <formula>O72&gt;S72</formula>
    </cfRule>
    <cfRule type="expression" dxfId="116" priority="12" stopIfTrue="1">
      <formula>O72=S72</formula>
    </cfRule>
  </conditionalFormatting>
  <conditionalFormatting sqref="S72:U75">
    <cfRule type="expression" dxfId="115" priority="9" stopIfTrue="1">
      <formula>S72&gt;O72</formula>
    </cfRule>
    <cfRule type="expression" dxfId="114" priority="10" stopIfTrue="1">
      <formula>S72=O72</formula>
    </cfRule>
  </conditionalFormatting>
  <conditionalFormatting sqref="O76:Q77">
    <cfRule type="expression" dxfId="113" priority="7" stopIfTrue="1">
      <formula>O76&gt;S76</formula>
    </cfRule>
    <cfRule type="expression" dxfId="112" priority="8" stopIfTrue="1">
      <formula>O76=S76</formula>
    </cfRule>
  </conditionalFormatting>
  <conditionalFormatting sqref="S76:U77">
    <cfRule type="expression" dxfId="111" priority="5" stopIfTrue="1">
      <formula>S76&gt;O76</formula>
    </cfRule>
    <cfRule type="expression" dxfId="110" priority="6" stopIfTrue="1">
      <formula>S76=O76</formula>
    </cfRule>
  </conditionalFormatting>
  <conditionalFormatting sqref="O80:Q81">
    <cfRule type="expression" dxfId="109" priority="3" stopIfTrue="1">
      <formula>O80&gt;S80</formula>
    </cfRule>
    <cfRule type="expression" dxfId="108" priority="4" stopIfTrue="1">
      <formula>O80=S80</formula>
    </cfRule>
  </conditionalFormatting>
  <conditionalFormatting sqref="S80:U81">
    <cfRule type="expression" dxfId="107" priority="1" stopIfTrue="1">
      <formula>S80&gt;O80</formula>
    </cfRule>
    <cfRule type="expression" dxfId="106" priority="2" stopIfTrue="1">
      <formula>S80=O80</formula>
    </cfRule>
  </conditionalFormatting>
  <pageMargins left="0.51181102362204722" right="0.51181102362204722" top="0.55118110236220474" bottom="0.55118110236220474" header="0.31496062992125984" footer="0.31496062992125984"/>
  <pageSetup paperSize="9" scale="83" orientation="portrait" horizontalDpi="4294967293" verticalDpi="4294967293" r:id="rId1"/>
  <colBreaks count="1" manualBreakCount="1">
    <brk id="4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73"/>
  <sheetViews>
    <sheetView view="pageBreakPreview" zoomScaleNormal="100" zoomScaleSheetLayoutView="100" workbookViewId="0">
      <selection activeCell="AR23" sqref="AR23"/>
    </sheetView>
  </sheetViews>
  <sheetFormatPr defaultColWidth="1.875" defaultRowHeight="13.5"/>
  <cols>
    <col min="1" max="1" width="1" style="41" customWidth="1"/>
    <col min="2" max="32" width="1.875" style="41" customWidth="1"/>
    <col min="33" max="33" width="2.375" style="41" customWidth="1"/>
    <col min="34" max="39" width="2.25" style="41" customWidth="1"/>
    <col min="40" max="40" width="2.375" style="41" customWidth="1"/>
    <col min="41" max="51" width="1.875" style="41" customWidth="1"/>
    <col min="52" max="53" width="4.125" style="41" customWidth="1"/>
    <col min="54" max="54" width="9.75" style="41" customWidth="1"/>
    <col min="55" max="55" width="1.875" style="41" customWidth="1"/>
    <col min="56" max="56" width="3.375" style="41" customWidth="1"/>
    <col min="57" max="59" width="9.75" style="41" customWidth="1"/>
    <col min="60" max="60" width="8.375" style="41" customWidth="1"/>
    <col min="61" max="252" width="1.875" style="41"/>
    <col min="253" max="253" width="1" style="41" customWidth="1"/>
    <col min="254" max="294" width="1.875" style="41" customWidth="1"/>
    <col min="295" max="300" width="2" style="41" customWidth="1"/>
    <col min="301" max="301" width="1.875" style="41" customWidth="1"/>
    <col min="302" max="302" width="1.5" style="41" customWidth="1"/>
    <col min="303" max="303" width="1.875" style="41" customWidth="1"/>
    <col min="304" max="305" width="2.125" style="41" customWidth="1"/>
    <col min="306" max="306" width="0.75" style="41" customWidth="1"/>
    <col min="307" max="307" width="1.875" style="41" customWidth="1"/>
    <col min="308" max="309" width="4.125" style="41" customWidth="1"/>
    <col min="310" max="310" width="9.75" style="41" customWidth="1"/>
    <col min="311" max="311" width="1.875" style="41" customWidth="1"/>
    <col min="312" max="312" width="3.375" style="41" customWidth="1"/>
    <col min="313" max="315" width="9.75" style="41" customWidth="1"/>
    <col min="316" max="316" width="8.375" style="41" customWidth="1"/>
    <col min="317" max="508" width="1.875" style="41"/>
    <col min="509" max="509" width="1" style="41" customWidth="1"/>
    <col min="510" max="550" width="1.875" style="41" customWidth="1"/>
    <col min="551" max="556" width="2" style="41" customWidth="1"/>
    <col min="557" max="557" width="1.875" style="41" customWidth="1"/>
    <col min="558" max="558" width="1.5" style="41" customWidth="1"/>
    <col min="559" max="559" width="1.875" style="41" customWidth="1"/>
    <col min="560" max="561" width="2.125" style="41" customWidth="1"/>
    <col min="562" max="562" width="0.75" style="41" customWidth="1"/>
    <col min="563" max="563" width="1.875" style="41" customWidth="1"/>
    <col min="564" max="565" width="4.125" style="41" customWidth="1"/>
    <col min="566" max="566" width="9.75" style="41" customWidth="1"/>
    <col min="567" max="567" width="1.875" style="41" customWidth="1"/>
    <col min="568" max="568" width="3.375" style="41" customWidth="1"/>
    <col min="569" max="571" width="9.75" style="41" customWidth="1"/>
    <col min="572" max="572" width="8.375" style="41" customWidth="1"/>
    <col min="573" max="764" width="1.875" style="41"/>
    <col min="765" max="765" width="1" style="41" customWidth="1"/>
    <col min="766" max="806" width="1.875" style="41" customWidth="1"/>
    <col min="807" max="812" width="2" style="41" customWidth="1"/>
    <col min="813" max="813" width="1.875" style="41" customWidth="1"/>
    <col min="814" max="814" width="1.5" style="41" customWidth="1"/>
    <col min="815" max="815" width="1.875" style="41" customWidth="1"/>
    <col min="816" max="817" width="2.125" style="41" customWidth="1"/>
    <col min="818" max="818" width="0.75" style="41" customWidth="1"/>
    <col min="819" max="819" width="1.875" style="41" customWidth="1"/>
    <col min="820" max="821" width="4.125" style="41" customWidth="1"/>
    <col min="822" max="822" width="9.75" style="41" customWidth="1"/>
    <col min="823" max="823" width="1.875" style="41" customWidth="1"/>
    <col min="824" max="824" width="3.375" style="41" customWidth="1"/>
    <col min="825" max="827" width="9.75" style="41" customWidth="1"/>
    <col min="828" max="828" width="8.375" style="41" customWidth="1"/>
    <col min="829" max="1020" width="1.875" style="41"/>
    <col min="1021" max="1021" width="1" style="41" customWidth="1"/>
    <col min="1022" max="1062" width="1.875" style="41" customWidth="1"/>
    <col min="1063" max="1068" width="2" style="41" customWidth="1"/>
    <col min="1069" max="1069" width="1.875" style="41" customWidth="1"/>
    <col min="1070" max="1070" width="1.5" style="41" customWidth="1"/>
    <col min="1071" max="1071" width="1.875" style="41" customWidth="1"/>
    <col min="1072" max="1073" width="2.125" style="41" customWidth="1"/>
    <col min="1074" max="1074" width="0.75" style="41" customWidth="1"/>
    <col min="1075" max="1075" width="1.875" style="41" customWidth="1"/>
    <col min="1076" max="1077" width="4.125" style="41" customWidth="1"/>
    <col min="1078" max="1078" width="9.75" style="41" customWidth="1"/>
    <col min="1079" max="1079" width="1.875" style="41" customWidth="1"/>
    <col min="1080" max="1080" width="3.375" style="41" customWidth="1"/>
    <col min="1081" max="1083" width="9.75" style="41" customWidth="1"/>
    <col min="1084" max="1084" width="8.375" style="41" customWidth="1"/>
    <col min="1085" max="1276" width="1.875" style="41"/>
    <col min="1277" max="1277" width="1" style="41" customWidth="1"/>
    <col min="1278" max="1318" width="1.875" style="41" customWidth="1"/>
    <col min="1319" max="1324" width="2" style="41" customWidth="1"/>
    <col min="1325" max="1325" width="1.875" style="41" customWidth="1"/>
    <col min="1326" max="1326" width="1.5" style="41" customWidth="1"/>
    <col min="1327" max="1327" width="1.875" style="41" customWidth="1"/>
    <col min="1328" max="1329" width="2.125" style="41" customWidth="1"/>
    <col min="1330" max="1330" width="0.75" style="41" customWidth="1"/>
    <col min="1331" max="1331" width="1.875" style="41" customWidth="1"/>
    <col min="1332" max="1333" width="4.125" style="41" customWidth="1"/>
    <col min="1334" max="1334" width="9.75" style="41" customWidth="1"/>
    <col min="1335" max="1335" width="1.875" style="41" customWidth="1"/>
    <col min="1336" max="1336" width="3.375" style="41" customWidth="1"/>
    <col min="1337" max="1339" width="9.75" style="41" customWidth="1"/>
    <col min="1340" max="1340" width="8.375" style="41" customWidth="1"/>
    <col min="1341" max="1532" width="1.875" style="41"/>
    <col min="1533" max="1533" width="1" style="41" customWidth="1"/>
    <col min="1534" max="1574" width="1.875" style="41" customWidth="1"/>
    <col min="1575" max="1580" width="2" style="41" customWidth="1"/>
    <col min="1581" max="1581" width="1.875" style="41" customWidth="1"/>
    <col min="1582" max="1582" width="1.5" style="41" customWidth="1"/>
    <col min="1583" max="1583" width="1.875" style="41" customWidth="1"/>
    <col min="1584" max="1585" width="2.125" style="41" customWidth="1"/>
    <col min="1586" max="1586" width="0.75" style="41" customWidth="1"/>
    <col min="1587" max="1587" width="1.875" style="41" customWidth="1"/>
    <col min="1588" max="1589" width="4.125" style="41" customWidth="1"/>
    <col min="1590" max="1590" width="9.75" style="41" customWidth="1"/>
    <col min="1591" max="1591" width="1.875" style="41" customWidth="1"/>
    <col min="1592" max="1592" width="3.375" style="41" customWidth="1"/>
    <col min="1593" max="1595" width="9.75" style="41" customWidth="1"/>
    <col min="1596" max="1596" width="8.375" style="41" customWidth="1"/>
    <col min="1597" max="1788" width="1.875" style="41"/>
    <col min="1789" max="1789" width="1" style="41" customWidth="1"/>
    <col min="1790" max="1830" width="1.875" style="41" customWidth="1"/>
    <col min="1831" max="1836" width="2" style="41" customWidth="1"/>
    <col min="1837" max="1837" width="1.875" style="41" customWidth="1"/>
    <col min="1838" max="1838" width="1.5" style="41" customWidth="1"/>
    <col min="1839" max="1839" width="1.875" style="41" customWidth="1"/>
    <col min="1840" max="1841" width="2.125" style="41" customWidth="1"/>
    <col min="1842" max="1842" width="0.75" style="41" customWidth="1"/>
    <col min="1843" max="1843" width="1.875" style="41" customWidth="1"/>
    <col min="1844" max="1845" width="4.125" style="41" customWidth="1"/>
    <col min="1846" max="1846" width="9.75" style="41" customWidth="1"/>
    <col min="1847" max="1847" width="1.875" style="41" customWidth="1"/>
    <col min="1848" max="1848" width="3.375" style="41" customWidth="1"/>
    <col min="1849" max="1851" width="9.75" style="41" customWidth="1"/>
    <col min="1852" max="1852" width="8.375" style="41" customWidth="1"/>
    <col min="1853" max="2044" width="1.875" style="41"/>
    <col min="2045" max="2045" width="1" style="41" customWidth="1"/>
    <col min="2046" max="2086" width="1.875" style="41" customWidth="1"/>
    <col min="2087" max="2092" width="2" style="41" customWidth="1"/>
    <col min="2093" max="2093" width="1.875" style="41" customWidth="1"/>
    <col min="2094" max="2094" width="1.5" style="41" customWidth="1"/>
    <col min="2095" max="2095" width="1.875" style="41" customWidth="1"/>
    <col min="2096" max="2097" width="2.125" style="41" customWidth="1"/>
    <col min="2098" max="2098" width="0.75" style="41" customWidth="1"/>
    <col min="2099" max="2099" width="1.875" style="41" customWidth="1"/>
    <col min="2100" max="2101" width="4.125" style="41" customWidth="1"/>
    <col min="2102" max="2102" width="9.75" style="41" customWidth="1"/>
    <col min="2103" max="2103" width="1.875" style="41" customWidth="1"/>
    <col min="2104" max="2104" width="3.375" style="41" customWidth="1"/>
    <col min="2105" max="2107" width="9.75" style="41" customWidth="1"/>
    <col min="2108" max="2108" width="8.375" style="41" customWidth="1"/>
    <col min="2109" max="2300" width="1.875" style="41"/>
    <col min="2301" max="2301" width="1" style="41" customWidth="1"/>
    <col min="2302" max="2342" width="1.875" style="41" customWidth="1"/>
    <col min="2343" max="2348" width="2" style="41" customWidth="1"/>
    <col min="2349" max="2349" width="1.875" style="41" customWidth="1"/>
    <col min="2350" max="2350" width="1.5" style="41" customWidth="1"/>
    <col min="2351" max="2351" width="1.875" style="41" customWidth="1"/>
    <col min="2352" max="2353" width="2.125" style="41" customWidth="1"/>
    <col min="2354" max="2354" width="0.75" style="41" customWidth="1"/>
    <col min="2355" max="2355" width="1.875" style="41" customWidth="1"/>
    <col min="2356" max="2357" width="4.125" style="41" customWidth="1"/>
    <col min="2358" max="2358" width="9.75" style="41" customWidth="1"/>
    <col min="2359" max="2359" width="1.875" style="41" customWidth="1"/>
    <col min="2360" max="2360" width="3.375" style="41" customWidth="1"/>
    <col min="2361" max="2363" width="9.75" style="41" customWidth="1"/>
    <col min="2364" max="2364" width="8.375" style="41" customWidth="1"/>
    <col min="2365" max="2556" width="1.875" style="41"/>
    <col min="2557" max="2557" width="1" style="41" customWidth="1"/>
    <col min="2558" max="2598" width="1.875" style="41" customWidth="1"/>
    <col min="2599" max="2604" width="2" style="41" customWidth="1"/>
    <col min="2605" max="2605" width="1.875" style="41" customWidth="1"/>
    <col min="2606" max="2606" width="1.5" style="41" customWidth="1"/>
    <col min="2607" max="2607" width="1.875" style="41" customWidth="1"/>
    <col min="2608" max="2609" width="2.125" style="41" customWidth="1"/>
    <col min="2610" max="2610" width="0.75" style="41" customWidth="1"/>
    <col min="2611" max="2611" width="1.875" style="41" customWidth="1"/>
    <col min="2612" max="2613" width="4.125" style="41" customWidth="1"/>
    <col min="2614" max="2614" width="9.75" style="41" customWidth="1"/>
    <col min="2615" max="2615" width="1.875" style="41" customWidth="1"/>
    <col min="2616" max="2616" width="3.375" style="41" customWidth="1"/>
    <col min="2617" max="2619" width="9.75" style="41" customWidth="1"/>
    <col min="2620" max="2620" width="8.375" style="41" customWidth="1"/>
    <col min="2621" max="2812" width="1.875" style="41"/>
    <col min="2813" max="2813" width="1" style="41" customWidth="1"/>
    <col min="2814" max="2854" width="1.875" style="41" customWidth="1"/>
    <col min="2855" max="2860" width="2" style="41" customWidth="1"/>
    <col min="2861" max="2861" width="1.875" style="41" customWidth="1"/>
    <col min="2862" max="2862" width="1.5" style="41" customWidth="1"/>
    <col min="2863" max="2863" width="1.875" style="41" customWidth="1"/>
    <col min="2864" max="2865" width="2.125" style="41" customWidth="1"/>
    <col min="2866" max="2866" width="0.75" style="41" customWidth="1"/>
    <col min="2867" max="2867" width="1.875" style="41" customWidth="1"/>
    <col min="2868" max="2869" width="4.125" style="41" customWidth="1"/>
    <col min="2870" max="2870" width="9.75" style="41" customWidth="1"/>
    <col min="2871" max="2871" width="1.875" style="41" customWidth="1"/>
    <col min="2872" max="2872" width="3.375" style="41" customWidth="1"/>
    <col min="2873" max="2875" width="9.75" style="41" customWidth="1"/>
    <col min="2876" max="2876" width="8.375" style="41" customWidth="1"/>
    <col min="2877" max="3068" width="1.875" style="41"/>
    <col min="3069" max="3069" width="1" style="41" customWidth="1"/>
    <col min="3070" max="3110" width="1.875" style="41" customWidth="1"/>
    <col min="3111" max="3116" width="2" style="41" customWidth="1"/>
    <col min="3117" max="3117" width="1.875" style="41" customWidth="1"/>
    <col min="3118" max="3118" width="1.5" style="41" customWidth="1"/>
    <col min="3119" max="3119" width="1.875" style="41" customWidth="1"/>
    <col min="3120" max="3121" width="2.125" style="41" customWidth="1"/>
    <col min="3122" max="3122" width="0.75" style="41" customWidth="1"/>
    <col min="3123" max="3123" width="1.875" style="41" customWidth="1"/>
    <col min="3124" max="3125" width="4.125" style="41" customWidth="1"/>
    <col min="3126" max="3126" width="9.75" style="41" customWidth="1"/>
    <col min="3127" max="3127" width="1.875" style="41" customWidth="1"/>
    <col min="3128" max="3128" width="3.375" style="41" customWidth="1"/>
    <col min="3129" max="3131" width="9.75" style="41" customWidth="1"/>
    <col min="3132" max="3132" width="8.375" style="41" customWidth="1"/>
    <col min="3133" max="3324" width="1.875" style="41"/>
    <col min="3325" max="3325" width="1" style="41" customWidth="1"/>
    <col min="3326" max="3366" width="1.875" style="41" customWidth="1"/>
    <col min="3367" max="3372" width="2" style="41" customWidth="1"/>
    <col min="3373" max="3373" width="1.875" style="41" customWidth="1"/>
    <col min="3374" max="3374" width="1.5" style="41" customWidth="1"/>
    <col min="3375" max="3375" width="1.875" style="41" customWidth="1"/>
    <col min="3376" max="3377" width="2.125" style="41" customWidth="1"/>
    <col min="3378" max="3378" width="0.75" style="41" customWidth="1"/>
    <col min="3379" max="3379" width="1.875" style="41" customWidth="1"/>
    <col min="3380" max="3381" width="4.125" style="41" customWidth="1"/>
    <col min="3382" max="3382" width="9.75" style="41" customWidth="1"/>
    <col min="3383" max="3383" width="1.875" style="41" customWidth="1"/>
    <col min="3384" max="3384" width="3.375" style="41" customWidth="1"/>
    <col min="3385" max="3387" width="9.75" style="41" customWidth="1"/>
    <col min="3388" max="3388" width="8.375" style="41" customWidth="1"/>
    <col min="3389" max="3580" width="1.875" style="41"/>
    <col min="3581" max="3581" width="1" style="41" customWidth="1"/>
    <col min="3582" max="3622" width="1.875" style="41" customWidth="1"/>
    <col min="3623" max="3628" width="2" style="41" customWidth="1"/>
    <col min="3629" max="3629" width="1.875" style="41" customWidth="1"/>
    <col min="3630" max="3630" width="1.5" style="41" customWidth="1"/>
    <col min="3631" max="3631" width="1.875" style="41" customWidth="1"/>
    <col min="3632" max="3633" width="2.125" style="41" customWidth="1"/>
    <col min="3634" max="3634" width="0.75" style="41" customWidth="1"/>
    <col min="3635" max="3635" width="1.875" style="41" customWidth="1"/>
    <col min="3636" max="3637" width="4.125" style="41" customWidth="1"/>
    <col min="3638" max="3638" width="9.75" style="41" customWidth="1"/>
    <col min="3639" max="3639" width="1.875" style="41" customWidth="1"/>
    <col min="3640" max="3640" width="3.375" style="41" customWidth="1"/>
    <col min="3641" max="3643" width="9.75" style="41" customWidth="1"/>
    <col min="3644" max="3644" width="8.375" style="41" customWidth="1"/>
    <col min="3645" max="3836" width="1.875" style="41"/>
    <col min="3837" max="3837" width="1" style="41" customWidth="1"/>
    <col min="3838" max="3878" width="1.875" style="41" customWidth="1"/>
    <col min="3879" max="3884" width="2" style="41" customWidth="1"/>
    <col min="3885" max="3885" width="1.875" style="41" customWidth="1"/>
    <col min="3886" max="3886" width="1.5" style="41" customWidth="1"/>
    <col min="3887" max="3887" width="1.875" style="41" customWidth="1"/>
    <col min="3888" max="3889" width="2.125" style="41" customWidth="1"/>
    <col min="3890" max="3890" width="0.75" style="41" customWidth="1"/>
    <col min="3891" max="3891" width="1.875" style="41" customWidth="1"/>
    <col min="3892" max="3893" width="4.125" style="41" customWidth="1"/>
    <col min="3894" max="3894" width="9.75" style="41" customWidth="1"/>
    <col min="3895" max="3895" width="1.875" style="41" customWidth="1"/>
    <col min="3896" max="3896" width="3.375" style="41" customWidth="1"/>
    <col min="3897" max="3899" width="9.75" style="41" customWidth="1"/>
    <col min="3900" max="3900" width="8.375" style="41" customWidth="1"/>
    <col min="3901" max="4092" width="1.875" style="41"/>
    <col min="4093" max="4093" width="1" style="41" customWidth="1"/>
    <col min="4094" max="4134" width="1.875" style="41" customWidth="1"/>
    <col min="4135" max="4140" width="2" style="41" customWidth="1"/>
    <col min="4141" max="4141" width="1.875" style="41" customWidth="1"/>
    <col min="4142" max="4142" width="1.5" style="41" customWidth="1"/>
    <col min="4143" max="4143" width="1.875" style="41" customWidth="1"/>
    <col min="4144" max="4145" width="2.125" style="41" customWidth="1"/>
    <col min="4146" max="4146" width="0.75" style="41" customWidth="1"/>
    <col min="4147" max="4147" width="1.875" style="41" customWidth="1"/>
    <col min="4148" max="4149" width="4.125" style="41" customWidth="1"/>
    <col min="4150" max="4150" width="9.75" style="41" customWidth="1"/>
    <col min="4151" max="4151" width="1.875" style="41" customWidth="1"/>
    <col min="4152" max="4152" width="3.375" style="41" customWidth="1"/>
    <col min="4153" max="4155" width="9.75" style="41" customWidth="1"/>
    <col min="4156" max="4156" width="8.375" style="41" customWidth="1"/>
    <col min="4157" max="4348" width="1.875" style="41"/>
    <col min="4349" max="4349" width="1" style="41" customWidth="1"/>
    <col min="4350" max="4390" width="1.875" style="41" customWidth="1"/>
    <col min="4391" max="4396" width="2" style="41" customWidth="1"/>
    <col min="4397" max="4397" width="1.875" style="41" customWidth="1"/>
    <col min="4398" max="4398" width="1.5" style="41" customWidth="1"/>
    <col min="4399" max="4399" width="1.875" style="41" customWidth="1"/>
    <col min="4400" max="4401" width="2.125" style="41" customWidth="1"/>
    <col min="4402" max="4402" width="0.75" style="41" customWidth="1"/>
    <col min="4403" max="4403" width="1.875" style="41" customWidth="1"/>
    <col min="4404" max="4405" width="4.125" style="41" customWidth="1"/>
    <col min="4406" max="4406" width="9.75" style="41" customWidth="1"/>
    <col min="4407" max="4407" width="1.875" style="41" customWidth="1"/>
    <col min="4408" max="4408" width="3.375" style="41" customWidth="1"/>
    <col min="4409" max="4411" width="9.75" style="41" customWidth="1"/>
    <col min="4412" max="4412" width="8.375" style="41" customWidth="1"/>
    <col min="4413" max="4604" width="1.875" style="41"/>
    <col min="4605" max="4605" width="1" style="41" customWidth="1"/>
    <col min="4606" max="4646" width="1.875" style="41" customWidth="1"/>
    <col min="4647" max="4652" width="2" style="41" customWidth="1"/>
    <col min="4653" max="4653" width="1.875" style="41" customWidth="1"/>
    <col min="4654" max="4654" width="1.5" style="41" customWidth="1"/>
    <col min="4655" max="4655" width="1.875" style="41" customWidth="1"/>
    <col min="4656" max="4657" width="2.125" style="41" customWidth="1"/>
    <col min="4658" max="4658" width="0.75" style="41" customWidth="1"/>
    <col min="4659" max="4659" width="1.875" style="41" customWidth="1"/>
    <col min="4660" max="4661" width="4.125" style="41" customWidth="1"/>
    <col min="4662" max="4662" width="9.75" style="41" customWidth="1"/>
    <col min="4663" max="4663" width="1.875" style="41" customWidth="1"/>
    <col min="4664" max="4664" width="3.375" style="41" customWidth="1"/>
    <col min="4665" max="4667" width="9.75" style="41" customWidth="1"/>
    <col min="4668" max="4668" width="8.375" style="41" customWidth="1"/>
    <col min="4669" max="4860" width="1.875" style="41"/>
    <col min="4861" max="4861" width="1" style="41" customWidth="1"/>
    <col min="4862" max="4902" width="1.875" style="41" customWidth="1"/>
    <col min="4903" max="4908" width="2" style="41" customWidth="1"/>
    <col min="4909" max="4909" width="1.875" style="41" customWidth="1"/>
    <col min="4910" max="4910" width="1.5" style="41" customWidth="1"/>
    <col min="4911" max="4911" width="1.875" style="41" customWidth="1"/>
    <col min="4912" max="4913" width="2.125" style="41" customWidth="1"/>
    <col min="4914" max="4914" width="0.75" style="41" customWidth="1"/>
    <col min="4915" max="4915" width="1.875" style="41" customWidth="1"/>
    <col min="4916" max="4917" width="4.125" style="41" customWidth="1"/>
    <col min="4918" max="4918" width="9.75" style="41" customWidth="1"/>
    <col min="4919" max="4919" width="1.875" style="41" customWidth="1"/>
    <col min="4920" max="4920" width="3.375" style="41" customWidth="1"/>
    <col min="4921" max="4923" width="9.75" style="41" customWidth="1"/>
    <col min="4924" max="4924" width="8.375" style="41" customWidth="1"/>
    <col min="4925" max="5116" width="1.875" style="41"/>
    <col min="5117" max="5117" width="1" style="41" customWidth="1"/>
    <col min="5118" max="5158" width="1.875" style="41" customWidth="1"/>
    <col min="5159" max="5164" width="2" style="41" customWidth="1"/>
    <col min="5165" max="5165" width="1.875" style="41" customWidth="1"/>
    <col min="5166" max="5166" width="1.5" style="41" customWidth="1"/>
    <col min="5167" max="5167" width="1.875" style="41" customWidth="1"/>
    <col min="5168" max="5169" width="2.125" style="41" customWidth="1"/>
    <col min="5170" max="5170" width="0.75" style="41" customWidth="1"/>
    <col min="5171" max="5171" width="1.875" style="41" customWidth="1"/>
    <col min="5172" max="5173" width="4.125" style="41" customWidth="1"/>
    <col min="5174" max="5174" width="9.75" style="41" customWidth="1"/>
    <col min="5175" max="5175" width="1.875" style="41" customWidth="1"/>
    <col min="5176" max="5176" width="3.375" style="41" customWidth="1"/>
    <col min="5177" max="5179" width="9.75" style="41" customWidth="1"/>
    <col min="5180" max="5180" width="8.375" style="41" customWidth="1"/>
    <col min="5181" max="5372" width="1.875" style="41"/>
    <col min="5373" max="5373" width="1" style="41" customWidth="1"/>
    <col min="5374" max="5414" width="1.875" style="41" customWidth="1"/>
    <col min="5415" max="5420" width="2" style="41" customWidth="1"/>
    <col min="5421" max="5421" width="1.875" style="41" customWidth="1"/>
    <col min="5422" max="5422" width="1.5" style="41" customWidth="1"/>
    <col min="5423" max="5423" width="1.875" style="41" customWidth="1"/>
    <col min="5424" max="5425" width="2.125" style="41" customWidth="1"/>
    <col min="5426" max="5426" width="0.75" style="41" customWidth="1"/>
    <col min="5427" max="5427" width="1.875" style="41" customWidth="1"/>
    <col min="5428" max="5429" width="4.125" style="41" customWidth="1"/>
    <col min="5430" max="5430" width="9.75" style="41" customWidth="1"/>
    <col min="5431" max="5431" width="1.875" style="41" customWidth="1"/>
    <col min="5432" max="5432" width="3.375" style="41" customWidth="1"/>
    <col min="5433" max="5435" width="9.75" style="41" customWidth="1"/>
    <col min="5436" max="5436" width="8.375" style="41" customWidth="1"/>
    <col min="5437" max="5628" width="1.875" style="41"/>
    <col min="5629" max="5629" width="1" style="41" customWidth="1"/>
    <col min="5630" max="5670" width="1.875" style="41" customWidth="1"/>
    <col min="5671" max="5676" width="2" style="41" customWidth="1"/>
    <col min="5677" max="5677" width="1.875" style="41" customWidth="1"/>
    <col min="5678" max="5678" width="1.5" style="41" customWidth="1"/>
    <col min="5679" max="5679" width="1.875" style="41" customWidth="1"/>
    <col min="5680" max="5681" width="2.125" style="41" customWidth="1"/>
    <col min="5682" max="5682" width="0.75" style="41" customWidth="1"/>
    <col min="5683" max="5683" width="1.875" style="41" customWidth="1"/>
    <col min="5684" max="5685" width="4.125" style="41" customWidth="1"/>
    <col min="5686" max="5686" width="9.75" style="41" customWidth="1"/>
    <col min="5687" max="5687" width="1.875" style="41" customWidth="1"/>
    <col min="5688" max="5688" width="3.375" style="41" customWidth="1"/>
    <col min="5689" max="5691" width="9.75" style="41" customWidth="1"/>
    <col min="5692" max="5692" width="8.375" style="41" customWidth="1"/>
    <col min="5693" max="5884" width="1.875" style="41"/>
    <col min="5885" max="5885" width="1" style="41" customWidth="1"/>
    <col min="5886" max="5926" width="1.875" style="41" customWidth="1"/>
    <col min="5927" max="5932" width="2" style="41" customWidth="1"/>
    <col min="5933" max="5933" width="1.875" style="41" customWidth="1"/>
    <col min="5934" max="5934" width="1.5" style="41" customWidth="1"/>
    <col min="5935" max="5935" width="1.875" style="41" customWidth="1"/>
    <col min="5936" max="5937" width="2.125" style="41" customWidth="1"/>
    <col min="5938" max="5938" width="0.75" style="41" customWidth="1"/>
    <col min="5939" max="5939" width="1.875" style="41" customWidth="1"/>
    <col min="5940" max="5941" width="4.125" style="41" customWidth="1"/>
    <col min="5942" max="5942" width="9.75" style="41" customWidth="1"/>
    <col min="5943" max="5943" width="1.875" style="41" customWidth="1"/>
    <col min="5944" max="5944" width="3.375" style="41" customWidth="1"/>
    <col min="5945" max="5947" width="9.75" style="41" customWidth="1"/>
    <col min="5948" max="5948" width="8.375" style="41" customWidth="1"/>
    <col min="5949" max="6140" width="1.875" style="41"/>
    <col min="6141" max="6141" width="1" style="41" customWidth="1"/>
    <col min="6142" max="6182" width="1.875" style="41" customWidth="1"/>
    <col min="6183" max="6188" width="2" style="41" customWidth="1"/>
    <col min="6189" max="6189" width="1.875" style="41" customWidth="1"/>
    <col min="6190" max="6190" width="1.5" style="41" customWidth="1"/>
    <col min="6191" max="6191" width="1.875" style="41" customWidth="1"/>
    <col min="6192" max="6193" width="2.125" style="41" customWidth="1"/>
    <col min="6194" max="6194" width="0.75" style="41" customWidth="1"/>
    <col min="6195" max="6195" width="1.875" style="41" customWidth="1"/>
    <col min="6196" max="6197" width="4.125" style="41" customWidth="1"/>
    <col min="6198" max="6198" width="9.75" style="41" customWidth="1"/>
    <col min="6199" max="6199" width="1.875" style="41" customWidth="1"/>
    <col min="6200" max="6200" width="3.375" style="41" customWidth="1"/>
    <col min="6201" max="6203" width="9.75" style="41" customWidth="1"/>
    <col min="6204" max="6204" width="8.375" style="41" customWidth="1"/>
    <col min="6205" max="6396" width="1.875" style="41"/>
    <col min="6397" max="6397" width="1" style="41" customWidth="1"/>
    <col min="6398" max="6438" width="1.875" style="41" customWidth="1"/>
    <col min="6439" max="6444" width="2" style="41" customWidth="1"/>
    <col min="6445" max="6445" width="1.875" style="41" customWidth="1"/>
    <col min="6446" max="6446" width="1.5" style="41" customWidth="1"/>
    <col min="6447" max="6447" width="1.875" style="41" customWidth="1"/>
    <col min="6448" max="6449" width="2.125" style="41" customWidth="1"/>
    <col min="6450" max="6450" width="0.75" style="41" customWidth="1"/>
    <col min="6451" max="6451" width="1.875" style="41" customWidth="1"/>
    <col min="6452" max="6453" width="4.125" style="41" customWidth="1"/>
    <col min="6454" max="6454" width="9.75" style="41" customWidth="1"/>
    <col min="6455" max="6455" width="1.875" style="41" customWidth="1"/>
    <col min="6456" max="6456" width="3.375" style="41" customWidth="1"/>
    <col min="6457" max="6459" width="9.75" style="41" customWidth="1"/>
    <col min="6460" max="6460" width="8.375" style="41" customWidth="1"/>
    <col min="6461" max="6652" width="1.875" style="41"/>
    <col min="6653" max="6653" width="1" style="41" customWidth="1"/>
    <col min="6654" max="6694" width="1.875" style="41" customWidth="1"/>
    <col min="6695" max="6700" width="2" style="41" customWidth="1"/>
    <col min="6701" max="6701" width="1.875" style="41" customWidth="1"/>
    <col min="6702" max="6702" width="1.5" style="41" customWidth="1"/>
    <col min="6703" max="6703" width="1.875" style="41" customWidth="1"/>
    <col min="6704" max="6705" width="2.125" style="41" customWidth="1"/>
    <col min="6706" max="6706" width="0.75" style="41" customWidth="1"/>
    <col min="6707" max="6707" width="1.875" style="41" customWidth="1"/>
    <col min="6708" max="6709" width="4.125" style="41" customWidth="1"/>
    <col min="6710" max="6710" width="9.75" style="41" customWidth="1"/>
    <col min="6711" max="6711" width="1.875" style="41" customWidth="1"/>
    <col min="6712" max="6712" width="3.375" style="41" customWidth="1"/>
    <col min="6713" max="6715" width="9.75" style="41" customWidth="1"/>
    <col min="6716" max="6716" width="8.375" style="41" customWidth="1"/>
    <col min="6717" max="6908" width="1.875" style="41"/>
    <col min="6909" max="6909" width="1" style="41" customWidth="1"/>
    <col min="6910" max="6950" width="1.875" style="41" customWidth="1"/>
    <col min="6951" max="6956" width="2" style="41" customWidth="1"/>
    <col min="6957" max="6957" width="1.875" style="41" customWidth="1"/>
    <col min="6958" max="6958" width="1.5" style="41" customWidth="1"/>
    <col min="6959" max="6959" width="1.875" style="41" customWidth="1"/>
    <col min="6960" max="6961" width="2.125" style="41" customWidth="1"/>
    <col min="6962" max="6962" width="0.75" style="41" customWidth="1"/>
    <col min="6963" max="6963" width="1.875" style="41" customWidth="1"/>
    <col min="6964" max="6965" width="4.125" style="41" customWidth="1"/>
    <col min="6966" max="6966" width="9.75" style="41" customWidth="1"/>
    <col min="6967" max="6967" width="1.875" style="41" customWidth="1"/>
    <col min="6968" max="6968" width="3.375" style="41" customWidth="1"/>
    <col min="6969" max="6971" width="9.75" style="41" customWidth="1"/>
    <col min="6972" max="6972" width="8.375" style="41" customWidth="1"/>
    <col min="6973" max="7164" width="1.875" style="41"/>
    <col min="7165" max="7165" width="1" style="41" customWidth="1"/>
    <col min="7166" max="7206" width="1.875" style="41" customWidth="1"/>
    <col min="7207" max="7212" width="2" style="41" customWidth="1"/>
    <col min="7213" max="7213" width="1.875" style="41" customWidth="1"/>
    <col min="7214" max="7214" width="1.5" style="41" customWidth="1"/>
    <col min="7215" max="7215" width="1.875" style="41" customWidth="1"/>
    <col min="7216" max="7217" width="2.125" style="41" customWidth="1"/>
    <col min="7218" max="7218" width="0.75" style="41" customWidth="1"/>
    <col min="7219" max="7219" width="1.875" style="41" customWidth="1"/>
    <col min="7220" max="7221" width="4.125" style="41" customWidth="1"/>
    <col min="7222" max="7222" width="9.75" style="41" customWidth="1"/>
    <col min="7223" max="7223" width="1.875" style="41" customWidth="1"/>
    <col min="7224" max="7224" width="3.375" style="41" customWidth="1"/>
    <col min="7225" max="7227" width="9.75" style="41" customWidth="1"/>
    <col min="7228" max="7228" width="8.375" style="41" customWidth="1"/>
    <col min="7229" max="7420" width="1.875" style="41"/>
    <col min="7421" max="7421" width="1" style="41" customWidth="1"/>
    <col min="7422" max="7462" width="1.875" style="41" customWidth="1"/>
    <col min="7463" max="7468" width="2" style="41" customWidth="1"/>
    <col min="7469" max="7469" width="1.875" style="41" customWidth="1"/>
    <col min="7470" max="7470" width="1.5" style="41" customWidth="1"/>
    <col min="7471" max="7471" width="1.875" style="41" customWidth="1"/>
    <col min="7472" max="7473" width="2.125" style="41" customWidth="1"/>
    <col min="7474" max="7474" width="0.75" style="41" customWidth="1"/>
    <col min="7475" max="7475" width="1.875" style="41" customWidth="1"/>
    <col min="7476" max="7477" width="4.125" style="41" customWidth="1"/>
    <col min="7478" max="7478" width="9.75" style="41" customWidth="1"/>
    <col min="7479" max="7479" width="1.875" style="41" customWidth="1"/>
    <col min="7480" max="7480" width="3.375" style="41" customWidth="1"/>
    <col min="7481" max="7483" width="9.75" style="41" customWidth="1"/>
    <col min="7484" max="7484" width="8.375" style="41" customWidth="1"/>
    <col min="7485" max="7676" width="1.875" style="41"/>
    <col min="7677" max="7677" width="1" style="41" customWidth="1"/>
    <col min="7678" max="7718" width="1.875" style="41" customWidth="1"/>
    <col min="7719" max="7724" width="2" style="41" customWidth="1"/>
    <col min="7725" max="7725" width="1.875" style="41" customWidth="1"/>
    <col min="7726" max="7726" width="1.5" style="41" customWidth="1"/>
    <col min="7727" max="7727" width="1.875" style="41" customWidth="1"/>
    <col min="7728" max="7729" width="2.125" style="41" customWidth="1"/>
    <col min="7730" max="7730" width="0.75" style="41" customWidth="1"/>
    <col min="7731" max="7731" width="1.875" style="41" customWidth="1"/>
    <col min="7732" max="7733" width="4.125" style="41" customWidth="1"/>
    <col min="7734" max="7734" width="9.75" style="41" customWidth="1"/>
    <col min="7735" max="7735" width="1.875" style="41" customWidth="1"/>
    <col min="7736" max="7736" width="3.375" style="41" customWidth="1"/>
    <col min="7737" max="7739" width="9.75" style="41" customWidth="1"/>
    <col min="7740" max="7740" width="8.375" style="41" customWidth="1"/>
    <col min="7741" max="7932" width="1.875" style="41"/>
    <col min="7933" max="7933" width="1" style="41" customWidth="1"/>
    <col min="7934" max="7974" width="1.875" style="41" customWidth="1"/>
    <col min="7975" max="7980" width="2" style="41" customWidth="1"/>
    <col min="7981" max="7981" width="1.875" style="41" customWidth="1"/>
    <col min="7982" max="7982" width="1.5" style="41" customWidth="1"/>
    <col min="7983" max="7983" width="1.875" style="41" customWidth="1"/>
    <col min="7984" max="7985" width="2.125" style="41" customWidth="1"/>
    <col min="7986" max="7986" width="0.75" style="41" customWidth="1"/>
    <col min="7987" max="7987" width="1.875" style="41" customWidth="1"/>
    <col min="7988" max="7989" width="4.125" style="41" customWidth="1"/>
    <col min="7990" max="7990" width="9.75" style="41" customWidth="1"/>
    <col min="7991" max="7991" width="1.875" style="41" customWidth="1"/>
    <col min="7992" max="7992" width="3.375" style="41" customWidth="1"/>
    <col min="7993" max="7995" width="9.75" style="41" customWidth="1"/>
    <col min="7996" max="7996" width="8.375" style="41" customWidth="1"/>
    <col min="7997" max="8188" width="1.875" style="41"/>
    <col min="8189" max="8189" width="1" style="41" customWidth="1"/>
    <col min="8190" max="8230" width="1.875" style="41" customWidth="1"/>
    <col min="8231" max="8236" width="2" style="41" customWidth="1"/>
    <col min="8237" max="8237" width="1.875" style="41" customWidth="1"/>
    <col min="8238" max="8238" width="1.5" style="41" customWidth="1"/>
    <col min="8239" max="8239" width="1.875" style="41" customWidth="1"/>
    <col min="8240" max="8241" width="2.125" style="41" customWidth="1"/>
    <col min="8242" max="8242" width="0.75" style="41" customWidth="1"/>
    <col min="8243" max="8243" width="1.875" style="41" customWidth="1"/>
    <col min="8244" max="8245" width="4.125" style="41" customWidth="1"/>
    <col min="8246" max="8246" width="9.75" style="41" customWidth="1"/>
    <col min="8247" max="8247" width="1.875" style="41" customWidth="1"/>
    <col min="8248" max="8248" width="3.375" style="41" customWidth="1"/>
    <col min="8249" max="8251" width="9.75" style="41" customWidth="1"/>
    <col min="8252" max="8252" width="8.375" style="41" customWidth="1"/>
    <col min="8253" max="8444" width="1.875" style="41"/>
    <col min="8445" max="8445" width="1" style="41" customWidth="1"/>
    <col min="8446" max="8486" width="1.875" style="41" customWidth="1"/>
    <col min="8487" max="8492" width="2" style="41" customWidth="1"/>
    <col min="8493" max="8493" width="1.875" style="41" customWidth="1"/>
    <col min="8494" max="8494" width="1.5" style="41" customWidth="1"/>
    <col min="8495" max="8495" width="1.875" style="41" customWidth="1"/>
    <col min="8496" max="8497" width="2.125" style="41" customWidth="1"/>
    <col min="8498" max="8498" width="0.75" style="41" customWidth="1"/>
    <col min="8499" max="8499" width="1.875" style="41" customWidth="1"/>
    <col min="8500" max="8501" width="4.125" style="41" customWidth="1"/>
    <col min="8502" max="8502" width="9.75" style="41" customWidth="1"/>
    <col min="8503" max="8503" width="1.875" style="41" customWidth="1"/>
    <col min="8504" max="8504" width="3.375" style="41" customWidth="1"/>
    <col min="8505" max="8507" width="9.75" style="41" customWidth="1"/>
    <col min="8508" max="8508" width="8.375" style="41" customWidth="1"/>
    <col min="8509" max="8700" width="1.875" style="41"/>
    <col min="8701" max="8701" width="1" style="41" customWidth="1"/>
    <col min="8702" max="8742" width="1.875" style="41" customWidth="1"/>
    <col min="8743" max="8748" width="2" style="41" customWidth="1"/>
    <col min="8749" max="8749" width="1.875" style="41" customWidth="1"/>
    <col min="8750" max="8750" width="1.5" style="41" customWidth="1"/>
    <col min="8751" max="8751" width="1.875" style="41" customWidth="1"/>
    <col min="8752" max="8753" width="2.125" style="41" customWidth="1"/>
    <col min="8754" max="8754" width="0.75" style="41" customWidth="1"/>
    <col min="8755" max="8755" width="1.875" style="41" customWidth="1"/>
    <col min="8756" max="8757" width="4.125" style="41" customWidth="1"/>
    <col min="8758" max="8758" width="9.75" style="41" customWidth="1"/>
    <col min="8759" max="8759" width="1.875" style="41" customWidth="1"/>
    <col min="8760" max="8760" width="3.375" style="41" customWidth="1"/>
    <col min="8761" max="8763" width="9.75" style="41" customWidth="1"/>
    <col min="8764" max="8764" width="8.375" style="41" customWidth="1"/>
    <col min="8765" max="8956" width="1.875" style="41"/>
    <col min="8957" max="8957" width="1" style="41" customWidth="1"/>
    <col min="8958" max="8998" width="1.875" style="41" customWidth="1"/>
    <col min="8999" max="9004" width="2" style="41" customWidth="1"/>
    <col min="9005" max="9005" width="1.875" style="41" customWidth="1"/>
    <col min="9006" max="9006" width="1.5" style="41" customWidth="1"/>
    <col min="9007" max="9007" width="1.875" style="41" customWidth="1"/>
    <col min="9008" max="9009" width="2.125" style="41" customWidth="1"/>
    <col min="9010" max="9010" width="0.75" style="41" customWidth="1"/>
    <col min="9011" max="9011" width="1.875" style="41" customWidth="1"/>
    <col min="9012" max="9013" width="4.125" style="41" customWidth="1"/>
    <col min="9014" max="9014" width="9.75" style="41" customWidth="1"/>
    <col min="9015" max="9015" width="1.875" style="41" customWidth="1"/>
    <col min="9016" max="9016" width="3.375" style="41" customWidth="1"/>
    <col min="9017" max="9019" width="9.75" style="41" customWidth="1"/>
    <col min="9020" max="9020" width="8.375" style="41" customWidth="1"/>
    <col min="9021" max="9212" width="1.875" style="41"/>
    <col min="9213" max="9213" width="1" style="41" customWidth="1"/>
    <col min="9214" max="9254" width="1.875" style="41" customWidth="1"/>
    <col min="9255" max="9260" width="2" style="41" customWidth="1"/>
    <col min="9261" max="9261" width="1.875" style="41" customWidth="1"/>
    <col min="9262" max="9262" width="1.5" style="41" customWidth="1"/>
    <col min="9263" max="9263" width="1.875" style="41" customWidth="1"/>
    <col min="9264" max="9265" width="2.125" style="41" customWidth="1"/>
    <col min="9266" max="9266" width="0.75" style="41" customWidth="1"/>
    <col min="9267" max="9267" width="1.875" style="41" customWidth="1"/>
    <col min="9268" max="9269" width="4.125" style="41" customWidth="1"/>
    <col min="9270" max="9270" width="9.75" style="41" customWidth="1"/>
    <col min="9271" max="9271" width="1.875" style="41" customWidth="1"/>
    <col min="9272" max="9272" width="3.375" style="41" customWidth="1"/>
    <col min="9273" max="9275" width="9.75" style="41" customWidth="1"/>
    <col min="9276" max="9276" width="8.375" style="41" customWidth="1"/>
    <col min="9277" max="9468" width="1.875" style="41"/>
    <col min="9469" max="9469" width="1" style="41" customWidth="1"/>
    <col min="9470" max="9510" width="1.875" style="41" customWidth="1"/>
    <col min="9511" max="9516" width="2" style="41" customWidth="1"/>
    <col min="9517" max="9517" width="1.875" style="41" customWidth="1"/>
    <col min="9518" max="9518" width="1.5" style="41" customWidth="1"/>
    <col min="9519" max="9519" width="1.875" style="41" customWidth="1"/>
    <col min="9520" max="9521" width="2.125" style="41" customWidth="1"/>
    <col min="9522" max="9522" width="0.75" style="41" customWidth="1"/>
    <col min="9523" max="9523" width="1.875" style="41" customWidth="1"/>
    <col min="9524" max="9525" width="4.125" style="41" customWidth="1"/>
    <col min="9526" max="9526" width="9.75" style="41" customWidth="1"/>
    <col min="9527" max="9527" width="1.875" style="41" customWidth="1"/>
    <col min="9528" max="9528" width="3.375" style="41" customWidth="1"/>
    <col min="9529" max="9531" width="9.75" style="41" customWidth="1"/>
    <col min="9532" max="9532" width="8.375" style="41" customWidth="1"/>
    <col min="9533" max="9724" width="1.875" style="41"/>
    <col min="9725" max="9725" width="1" style="41" customWidth="1"/>
    <col min="9726" max="9766" width="1.875" style="41" customWidth="1"/>
    <col min="9767" max="9772" width="2" style="41" customWidth="1"/>
    <col min="9773" max="9773" width="1.875" style="41" customWidth="1"/>
    <col min="9774" max="9774" width="1.5" style="41" customWidth="1"/>
    <col min="9775" max="9775" width="1.875" style="41" customWidth="1"/>
    <col min="9776" max="9777" width="2.125" style="41" customWidth="1"/>
    <col min="9778" max="9778" width="0.75" style="41" customWidth="1"/>
    <col min="9779" max="9779" width="1.875" style="41" customWidth="1"/>
    <col min="9780" max="9781" width="4.125" style="41" customWidth="1"/>
    <col min="9782" max="9782" width="9.75" style="41" customWidth="1"/>
    <col min="9783" max="9783" width="1.875" style="41" customWidth="1"/>
    <col min="9784" max="9784" width="3.375" style="41" customWidth="1"/>
    <col min="9785" max="9787" width="9.75" style="41" customWidth="1"/>
    <col min="9788" max="9788" width="8.375" style="41" customWidth="1"/>
    <col min="9789" max="9980" width="1.875" style="41"/>
    <col min="9981" max="9981" width="1" style="41" customWidth="1"/>
    <col min="9982" max="10022" width="1.875" style="41" customWidth="1"/>
    <col min="10023" max="10028" width="2" style="41" customWidth="1"/>
    <col min="10029" max="10029" width="1.875" style="41" customWidth="1"/>
    <col min="10030" max="10030" width="1.5" style="41" customWidth="1"/>
    <col min="10031" max="10031" width="1.875" style="41" customWidth="1"/>
    <col min="10032" max="10033" width="2.125" style="41" customWidth="1"/>
    <col min="10034" max="10034" width="0.75" style="41" customWidth="1"/>
    <col min="10035" max="10035" width="1.875" style="41" customWidth="1"/>
    <col min="10036" max="10037" width="4.125" style="41" customWidth="1"/>
    <col min="10038" max="10038" width="9.75" style="41" customWidth="1"/>
    <col min="10039" max="10039" width="1.875" style="41" customWidth="1"/>
    <col min="10040" max="10040" width="3.375" style="41" customWidth="1"/>
    <col min="10041" max="10043" width="9.75" style="41" customWidth="1"/>
    <col min="10044" max="10044" width="8.375" style="41" customWidth="1"/>
    <col min="10045" max="10236" width="1.875" style="41"/>
    <col min="10237" max="10237" width="1" style="41" customWidth="1"/>
    <col min="10238" max="10278" width="1.875" style="41" customWidth="1"/>
    <col min="10279" max="10284" width="2" style="41" customWidth="1"/>
    <col min="10285" max="10285" width="1.875" style="41" customWidth="1"/>
    <col min="10286" max="10286" width="1.5" style="41" customWidth="1"/>
    <col min="10287" max="10287" width="1.875" style="41" customWidth="1"/>
    <col min="10288" max="10289" width="2.125" style="41" customWidth="1"/>
    <col min="10290" max="10290" width="0.75" style="41" customWidth="1"/>
    <col min="10291" max="10291" width="1.875" style="41" customWidth="1"/>
    <col min="10292" max="10293" width="4.125" style="41" customWidth="1"/>
    <col min="10294" max="10294" width="9.75" style="41" customWidth="1"/>
    <col min="10295" max="10295" width="1.875" style="41" customWidth="1"/>
    <col min="10296" max="10296" width="3.375" style="41" customWidth="1"/>
    <col min="10297" max="10299" width="9.75" style="41" customWidth="1"/>
    <col min="10300" max="10300" width="8.375" style="41" customWidth="1"/>
    <col min="10301" max="10492" width="1.875" style="41"/>
    <col min="10493" max="10493" width="1" style="41" customWidth="1"/>
    <col min="10494" max="10534" width="1.875" style="41" customWidth="1"/>
    <col min="10535" max="10540" width="2" style="41" customWidth="1"/>
    <col min="10541" max="10541" width="1.875" style="41" customWidth="1"/>
    <col min="10542" max="10542" width="1.5" style="41" customWidth="1"/>
    <col min="10543" max="10543" width="1.875" style="41" customWidth="1"/>
    <col min="10544" max="10545" width="2.125" style="41" customWidth="1"/>
    <col min="10546" max="10546" width="0.75" style="41" customWidth="1"/>
    <col min="10547" max="10547" width="1.875" style="41" customWidth="1"/>
    <col min="10548" max="10549" width="4.125" style="41" customWidth="1"/>
    <col min="10550" max="10550" width="9.75" style="41" customWidth="1"/>
    <col min="10551" max="10551" width="1.875" style="41" customWidth="1"/>
    <col min="10552" max="10552" width="3.375" style="41" customWidth="1"/>
    <col min="10553" max="10555" width="9.75" style="41" customWidth="1"/>
    <col min="10556" max="10556" width="8.375" style="41" customWidth="1"/>
    <col min="10557" max="10748" width="1.875" style="41"/>
    <col min="10749" max="10749" width="1" style="41" customWidth="1"/>
    <col min="10750" max="10790" width="1.875" style="41" customWidth="1"/>
    <col min="10791" max="10796" width="2" style="41" customWidth="1"/>
    <col min="10797" max="10797" width="1.875" style="41" customWidth="1"/>
    <col min="10798" max="10798" width="1.5" style="41" customWidth="1"/>
    <col min="10799" max="10799" width="1.875" style="41" customWidth="1"/>
    <col min="10800" max="10801" width="2.125" style="41" customWidth="1"/>
    <col min="10802" max="10802" width="0.75" style="41" customWidth="1"/>
    <col min="10803" max="10803" width="1.875" style="41" customWidth="1"/>
    <col min="10804" max="10805" width="4.125" style="41" customWidth="1"/>
    <col min="10806" max="10806" width="9.75" style="41" customWidth="1"/>
    <col min="10807" max="10807" width="1.875" style="41" customWidth="1"/>
    <col min="10808" max="10808" width="3.375" style="41" customWidth="1"/>
    <col min="10809" max="10811" width="9.75" style="41" customWidth="1"/>
    <col min="10812" max="10812" width="8.375" style="41" customWidth="1"/>
    <col min="10813" max="11004" width="1.875" style="41"/>
    <col min="11005" max="11005" width="1" style="41" customWidth="1"/>
    <col min="11006" max="11046" width="1.875" style="41" customWidth="1"/>
    <col min="11047" max="11052" width="2" style="41" customWidth="1"/>
    <col min="11053" max="11053" width="1.875" style="41" customWidth="1"/>
    <col min="11054" max="11054" width="1.5" style="41" customWidth="1"/>
    <col min="11055" max="11055" width="1.875" style="41" customWidth="1"/>
    <col min="11056" max="11057" width="2.125" style="41" customWidth="1"/>
    <col min="11058" max="11058" width="0.75" style="41" customWidth="1"/>
    <col min="11059" max="11059" width="1.875" style="41" customWidth="1"/>
    <col min="11060" max="11061" width="4.125" style="41" customWidth="1"/>
    <col min="11062" max="11062" width="9.75" style="41" customWidth="1"/>
    <col min="11063" max="11063" width="1.875" style="41" customWidth="1"/>
    <col min="11064" max="11064" width="3.375" style="41" customWidth="1"/>
    <col min="11065" max="11067" width="9.75" style="41" customWidth="1"/>
    <col min="11068" max="11068" width="8.375" style="41" customWidth="1"/>
    <col min="11069" max="11260" width="1.875" style="41"/>
    <col min="11261" max="11261" width="1" style="41" customWidth="1"/>
    <col min="11262" max="11302" width="1.875" style="41" customWidth="1"/>
    <col min="11303" max="11308" width="2" style="41" customWidth="1"/>
    <col min="11309" max="11309" width="1.875" style="41" customWidth="1"/>
    <col min="11310" max="11310" width="1.5" style="41" customWidth="1"/>
    <col min="11311" max="11311" width="1.875" style="41" customWidth="1"/>
    <col min="11312" max="11313" width="2.125" style="41" customWidth="1"/>
    <col min="11314" max="11314" width="0.75" style="41" customWidth="1"/>
    <col min="11315" max="11315" width="1.875" style="41" customWidth="1"/>
    <col min="11316" max="11317" width="4.125" style="41" customWidth="1"/>
    <col min="11318" max="11318" width="9.75" style="41" customWidth="1"/>
    <col min="11319" max="11319" width="1.875" style="41" customWidth="1"/>
    <col min="11320" max="11320" width="3.375" style="41" customWidth="1"/>
    <col min="11321" max="11323" width="9.75" style="41" customWidth="1"/>
    <col min="11324" max="11324" width="8.375" style="41" customWidth="1"/>
    <col min="11325" max="11516" width="1.875" style="41"/>
    <col min="11517" max="11517" width="1" style="41" customWidth="1"/>
    <col min="11518" max="11558" width="1.875" style="41" customWidth="1"/>
    <col min="11559" max="11564" width="2" style="41" customWidth="1"/>
    <col min="11565" max="11565" width="1.875" style="41" customWidth="1"/>
    <col min="11566" max="11566" width="1.5" style="41" customWidth="1"/>
    <col min="11567" max="11567" width="1.875" style="41" customWidth="1"/>
    <col min="11568" max="11569" width="2.125" style="41" customWidth="1"/>
    <col min="11570" max="11570" width="0.75" style="41" customWidth="1"/>
    <col min="11571" max="11571" width="1.875" style="41" customWidth="1"/>
    <col min="11572" max="11573" width="4.125" style="41" customWidth="1"/>
    <col min="11574" max="11574" width="9.75" style="41" customWidth="1"/>
    <col min="11575" max="11575" width="1.875" style="41" customWidth="1"/>
    <col min="11576" max="11576" width="3.375" style="41" customWidth="1"/>
    <col min="11577" max="11579" width="9.75" style="41" customWidth="1"/>
    <col min="11580" max="11580" width="8.375" style="41" customWidth="1"/>
    <col min="11581" max="11772" width="1.875" style="41"/>
    <col min="11773" max="11773" width="1" style="41" customWidth="1"/>
    <col min="11774" max="11814" width="1.875" style="41" customWidth="1"/>
    <col min="11815" max="11820" width="2" style="41" customWidth="1"/>
    <col min="11821" max="11821" width="1.875" style="41" customWidth="1"/>
    <col min="11822" max="11822" width="1.5" style="41" customWidth="1"/>
    <col min="11823" max="11823" width="1.875" style="41" customWidth="1"/>
    <col min="11824" max="11825" width="2.125" style="41" customWidth="1"/>
    <col min="11826" max="11826" width="0.75" style="41" customWidth="1"/>
    <col min="11827" max="11827" width="1.875" style="41" customWidth="1"/>
    <col min="11828" max="11829" width="4.125" style="41" customWidth="1"/>
    <col min="11830" max="11830" width="9.75" style="41" customWidth="1"/>
    <col min="11831" max="11831" width="1.875" style="41" customWidth="1"/>
    <col min="11832" max="11832" width="3.375" style="41" customWidth="1"/>
    <col min="11833" max="11835" width="9.75" style="41" customWidth="1"/>
    <col min="11836" max="11836" width="8.375" style="41" customWidth="1"/>
    <col min="11837" max="12028" width="1.875" style="41"/>
    <col min="12029" max="12029" width="1" style="41" customWidth="1"/>
    <col min="12030" max="12070" width="1.875" style="41" customWidth="1"/>
    <col min="12071" max="12076" width="2" style="41" customWidth="1"/>
    <col min="12077" max="12077" width="1.875" style="41" customWidth="1"/>
    <col min="12078" max="12078" width="1.5" style="41" customWidth="1"/>
    <col min="12079" max="12079" width="1.875" style="41" customWidth="1"/>
    <col min="12080" max="12081" width="2.125" style="41" customWidth="1"/>
    <col min="12082" max="12082" width="0.75" style="41" customWidth="1"/>
    <col min="12083" max="12083" width="1.875" style="41" customWidth="1"/>
    <col min="12084" max="12085" width="4.125" style="41" customWidth="1"/>
    <col min="12086" max="12086" width="9.75" style="41" customWidth="1"/>
    <col min="12087" max="12087" width="1.875" style="41" customWidth="1"/>
    <col min="12088" max="12088" width="3.375" style="41" customWidth="1"/>
    <col min="12089" max="12091" width="9.75" style="41" customWidth="1"/>
    <col min="12092" max="12092" width="8.375" style="41" customWidth="1"/>
    <col min="12093" max="12284" width="1.875" style="41"/>
    <col min="12285" max="12285" width="1" style="41" customWidth="1"/>
    <col min="12286" max="12326" width="1.875" style="41" customWidth="1"/>
    <col min="12327" max="12332" width="2" style="41" customWidth="1"/>
    <col min="12333" max="12333" width="1.875" style="41" customWidth="1"/>
    <col min="12334" max="12334" width="1.5" style="41" customWidth="1"/>
    <col min="12335" max="12335" width="1.875" style="41" customWidth="1"/>
    <col min="12336" max="12337" width="2.125" style="41" customWidth="1"/>
    <col min="12338" max="12338" width="0.75" style="41" customWidth="1"/>
    <col min="12339" max="12339" width="1.875" style="41" customWidth="1"/>
    <col min="12340" max="12341" width="4.125" style="41" customWidth="1"/>
    <col min="12342" max="12342" width="9.75" style="41" customWidth="1"/>
    <col min="12343" max="12343" width="1.875" style="41" customWidth="1"/>
    <col min="12344" max="12344" width="3.375" style="41" customWidth="1"/>
    <col min="12345" max="12347" width="9.75" style="41" customWidth="1"/>
    <col min="12348" max="12348" width="8.375" style="41" customWidth="1"/>
    <col min="12349" max="12540" width="1.875" style="41"/>
    <col min="12541" max="12541" width="1" style="41" customWidth="1"/>
    <col min="12542" max="12582" width="1.875" style="41" customWidth="1"/>
    <col min="12583" max="12588" width="2" style="41" customWidth="1"/>
    <col min="12589" max="12589" width="1.875" style="41" customWidth="1"/>
    <col min="12590" max="12590" width="1.5" style="41" customWidth="1"/>
    <col min="12591" max="12591" width="1.875" style="41" customWidth="1"/>
    <col min="12592" max="12593" width="2.125" style="41" customWidth="1"/>
    <col min="12594" max="12594" width="0.75" style="41" customWidth="1"/>
    <col min="12595" max="12595" width="1.875" style="41" customWidth="1"/>
    <col min="12596" max="12597" width="4.125" style="41" customWidth="1"/>
    <col min="12598" max="12598" width="9.75" style="41" customWidth="1"/>
    <col min="12599" max="12599" width="1.875" style="41" customWidth="1"/>
    <col min="12600" max="12600" width="3.375" style="41" customWidth="1"/>
    <col min="12601" max="12603" width="9.75" style="41" customWidth="1"/>
    <col min="12604" max="12604" width="8.375" style="41" customWidth="1"/>
    <col min="12605" max="12796" width="1.875" style="41"/>
    <col min="12797" max="12797" width="1" style="41" customWidth="1"/>
    <col min="12798" max="12838" width="1.875" style="41" customWidth="1"/>
    <col min="12839" max="12844" width="2" style="41" customWidth="1"/>
    <col min="12845" max="12845" width="1.875" style="41" customWidth="1"/>
    <col min="12846" max="12846" width="1.5" style="41" customWidth="1"/>
    <col min="12847" max="12847" width="1.875" style="41" customWidth="1"/>
    <col min="12848" max="12849" width="2.125" style="41" customWidth="1"/>
    <col min="12850" max="12850" width="0.75" style="41" customWidth="1"/>
    <col min="12851" max="12851" width="1.875" style="41" customWidth="1"/>
    <col min="12852" max="12853" width="4.125" style="41" customWidth="1"/>
    <col min="12854" max="12854" width="9.75" style="41" customWidth="1"/>
    <col min="12855" max="12855" width="1.875" style="41" customWidth="1"/>
    <col min="12856" max="12856" width="3.375" style="41" customWidth="1"/>
    <col min="12857" max="12859" width="9.75" style="41" customWidth="1"/>
    <col min="12860" max="12860" width="8.375" style="41" customWidth="1"/>
    <col min="12861" max="13052" width="1.875" style="41"/>
    <col min="13053" max="13053" width="1" style="41" customWidth="1"/>
    <col min="13054" max="13094" width="1.875" style="41" customWidth="1"/>
    <col min="13095" max="13100" width="2" style="41" customWidth="1"/>
    <col min="13101" max="13101" width="1.875" style="41" customWidth="1"/>
    <col min="13102" max="13102" width="1.5" style="41" customWidth="1"/>
    <col min="13103" max="13103" width="1.875" style="41" customWidth="1"/>
    <col min="13104" max="13105" width="2.125" style="41" customWidth="1"/>
    <col min="13106" max="13106" width="0.75" style="41" customWidth="1"/>
    <col min="13107" max="13107" width="1.875" style="41" customWidth="1"/>
    <col min="13108" max="13109" width="4.125" style="41" customWidth="1"/>
    <col min="13110" max="13110" width="9.75" style="41" customWidth="1"/>
    <col min="13111" max="13111" width="1.875" style="41" customWidth="1"/>
    <col min="13112" max="13112" width="3.375" style="41" customWidth="1"/>
    <col min="13113" max="13115" width="9.75" style="41" customWidth="1"/>
    <col min="13116" max="13116" width="8.375" style="41" customWidth="1"/>
    <col min="13117" max="13308" width="1.875" style="41"/>
    <col min="13309" max="13309" width="1" style="41" customWidth="1"/>
    <col min="13310" max="13350" width="1.875" style="41" customWidth="1"/>
    <col min="13351" max="13356" width="2" style="41" customWidth="1"/>
    <col min="13357" max="13357" width="1.875" style="41" customWidth="1"/>
    <col min="13358" max="13358" width="1.5" style="41" customWidth="1"/>
    <col min="13359" max="13359" width="1.875" style="41" customWidth="1"/>
    <col min="13360" max="13361" width="2.125" style="41" customWidth="1"/>
    <col min="13362" max="13362" width="0.75" style="41" customWidth="1"/>
    <col min="13363" max="13363" width="1.875" style="41" customWidth="1"/>
    <col min="13364" max="13365" width="4.125" style="41" customWidth="1"/>
    <col min="13366" max="13366" width="9.75" style="41" customWidth="1"/>
    <col min="13367" max="13367" width="1.875" style="41" customWidth="1"/>
    <col min="13368" max="13368" width="3.375" style="41" customWidth="1"/>
    <col min="13369" max="13371" width="9.75" style="41" customWidth="1"/>
    <col min="13372" max="13372" width="8.375" style="41" customWidth="1"/>
    <col min="13373" max="13564" width="1.875" style="41"/>
    <col min="13565" max="13565" width="1" style="41" customWidth="1"/>
    <col min="13566" max="13606" width="1.875" style="41" customWidth="1"/>
    <col min="13607" max="13612" width="2" style="41" customWidth="1"/>
    <col min="13613" max="13613" width="1.875" style="41" customWidth="1"/>
    <col min="13614" max="13614" width="1.5" style="41" customWidth="1"/>
    <col min="13615" max="13615" width="1.875" style="41" customWidth="1"/>
    <col min="13616" max="13617" width="2.125" style="41" customWidth="1"/>
    <col min="13618" max="13618" width="0.75" style="41" customWidth="1"/>
    <col min="13619" max="13619" width="1.875" style="41" customWidth="1"/>
    <col min="13620" max="13621" width="4.125" style="41" customWidth="1"/>
    <col min="13622" max="13622" width="9.75" style="41" customWidth="1"/>
    <col min="13623" max="13623" width="1.875" style="41" customWidth="1"/>
    <col min="13624" max="13624" width="3.375" style="41" customWidth="1"/>
    <col min="13625" max="13627" width="9.75" style="41" customWidth="1"/>
    <col min="13628" max="13628" width="8.375" style="41" customWidth="1"/>
    <col min="13629" max="13820" width="1.875" style="41"/>
    <col min="13821" max="13821" width="1" style="41" customWidth="1"/>
    <col min="13822" max="13862" width="1.875" style="41" customWidth="1"/>
    <col min="13863" max="13868" width="2" style="41" customWidth="1"/>
    <col min="13869" max="13869" width="1.875" style="41" customWidth="1"/>
    <col min="13870" max="13870" width="1.5" style="41" customWidth="1"/>
    <col min="13871" max="13871" width="1.875" style="41" customWidth="1"/>
    <col min="13872" max="13873" width="2.125" style="41" customWidth="1"/>
    <col min="13874" max="13874" width="0.75" style="41" customWidth="1"/>
    <col min="13875" max="13875" width="1.875" style="41" customWidth="1"/>
    <col min="13876" max="13877" width="4.125" style="41" customWidth="1"/>
    <col min="13878" max="13878" width="9.75" style="41" customWidth="1"/>
    <col min="13879" max="13879" width="1.875" style="41" customWidth="1"/>
    <col min="13880" max="13880" width="3.375" style="41" customWidth="1"/>
    <col min="13881" max="13883" width="9.75" style="41" customWidth="1"/>
    <col min="13884" max="13884" width="8.375" style="41" customWidth="1"/>
    <col min="13885" max="14076" width="1.875" style="41"/>
    <col min="14077" max="14077" width="1" style="41" customWidth="1"/>
    <col min="14078" max="14118" width="1.875" style="41" customWidth="1"/>
    <col min="14119" max="14124" width="2" style="41" customWidth="1"/>
    <col min="14125" max="14125" width="1.875" style="41" customWidth="1"/>
    <col min="14126" max="14126" width="1.5" style="41" customWidth="1"/>
    <col min="14127" max="14127" width="1.875" style="41" customWidth="1"/>
    <col min="14128" max="14129" width="2.125" style="41" customWidth="1"/>
    <col min="14130" max="14130" width="0.75" style="41" customWidth="1"/>
    <col min="14131" max="14131" width="1.875" style="41" customWidth="1"/>
    <col min="14132" max="14133" width="4.125" style="41" customWidth="1"/>
    <col min="14134" max="14134" width="9.75" style="41" customWidth="1"/>
    <col min="14135" max="14135" width="1.875" style="41" customWidth="1"/>
    <col min="14136" max="14136" width="3.375" style="41" customWidth="1"/>
    <col min="14137" max="14139" width="9.75" style="41" customWidth="1"/>
    <col min="14140" max="14140" width="8.375" style="41" customWidth="1"/>
    <col min="14141" max="14332" width="1.875" style="41"/>
    <col min="14333" max="14333" width="1" style="41" customWidth="1"/>
    <col min="14334" max="14374" width="1.875" style="41" customWidth="1"/>
    <col min="14375" max="14380" width="2" style="41" customWidth="1"/>
    <col min="14381" max="14381" width="1.875" style="41" customWidth="1"/>
    <col min="14382" max="14382" width="1.5" style="41" customWidth="1"/>
    <col min="14383" max="14383" width="1.875" style="41" customWidth="1"/>
    <col min="14384" max="14385" width="2.125" style="41" customWidth="1"/>
    <col min="14386" max="14386" width="0.75" style="41" customWidth="1"/>
    <col min="14387" max="14387" width="1.875" style="41" customWidth="1"/>
    <col min="14388" max="14389" width="4.125" style="41" customWidth="1"/>
    <col min="14390" max="14390" width="9.75" style="41" customWidth="1"/>
    <col min="14391" max="14391" width="1.875" style="41" customWidth="1"/>
    <col min="14392" max="14392" width="3.375" style="41" customWidth="1"/>
    <col min="14393" max="14395" width="9.75" style="41" customWidth="1"/>
    <col min="14396" max="14396" width="8.375" style="41" customWidth="1"/>
    <col min="14397" max="14588" width="1.875" style="41"/>
    <col min="14589" max="14589" width="1" style="41" customWidth="1"/>
    <col min="14590" max="14630" width="1.875" style="41" customWidth="1"/>
    <col min="14631" max="14636" width="2" style="41" customWidth="1"/>
    <col min="14637" max="14637" width="1.875" style="41" customWidth="1"/>
    <col min="14638" max="14638" width="1.5" style="41" customWidth="1"/>
    <col min="14639" max="14639" width="1.875" style="41" customWidth="1"/>
    <col min="14640" max="14641" width="2.125" style="41" customWidth="1"/>
    <col min="14642" max="14642" width="0.75" style="41" customWidth="1"/>
    <col min="14643" max="14643" width="1.875" style="41" customWidth="1"/>
    <col min="14644" max="14645" width="4.125" style="41" customWidth="1"/>
    <col min="14646" max="14646" width="9.75" style="41" customWidth="1"/>
    <col min="14647" max="14647" width="1.875" style="41" customWidth="1"/>
    <col min="14648" max="14648" width="3.375" style="41" customWidth="1"/>
    <col min="14649" max="14651" width="9.75" style="41" customWidth="1"/>
    <col min="14652" max="14652" width="8.375" style="41" customWidth="1"/>
    <col min="14653" max="14844" width="1.875" style="41"/>
    <col min="14845" max="14845" width="1" style="41" customWidth="1"/>
    <col min="14846" max="14886" width="1.875" style="41" customWidth="1"/>
    <col min="14887" max="14892" width="2" style="41" customWidth="1"/>
    <col min="14893" max="14893" width="1.875" style="41" customWidth="1"/>
    <col min="14894" max="14894" width="1.5" style="41" customWidth="1"/>
    <col min="14895" max="14895" width="1.875" style="41" customWidth="1"/>
    <col min="14896" max="14897" width="2.125" style="41" customWidth="1"/>
    <col min="14898" max="14898" width="0.75" style="41" customWidth="1"/>
    <col min="14899" max="14899" width="1.875" style="41" customWidth="1"/>
    <col min="14900" max="14901" width="4.125" style="41" customWidth="1"/>
    <col min="14902" max="14902" width="9.75" style="41" customWidth="1"/>
    <col min="14903" max="14903" width="1.875" style="41" customWidth="1"/>
    <col min="14904" max="14904" width="3.375" style="41" customWidth="1"/>
    <col min="14905" max="14907" width="9.75" style="41" customWidth="1"/>
    <col min="14908" max="14908" width="8.375" style="41" customWidth="1"/>
    <col min="14909" max="15100" width="1.875" style="41"/>
    <col min="15101" max="15101" width="1" style="41" customWidth="1"/>
    <col min="15102" max="15142" width="1.875" style="41" customWidth="1"/>
    <col min="15143" max="15148" width="2" style="41" customWidth="1"/>
    <col min="15149" max="15149" width="1.875" style="41" customWidth="1"/>
    <col min="15150" max="15150" width="1.5" style="41" customWidth="1"/>
    <col min="15151" max="15151" width="1.875" style="41" customWidth="1"/>
    <col min="15152" max="15153" width="2.125" style="41" customWidth="1"/>
    <col min="15154" max="15154" width="0.75" style="41" customWidth="1"/>
    <col min="15155" max="15155" width="1.875" style="41" customWidth="1"/>
    <col min="15156" max="15157" width="4.125" style="41" customWidth="1"/>
    <col min="15158" max="15158" width="9.75" style="41" customWidth="1"/>
    <col min="15159" max="15159" width="1.875" style="41" customWidth="1"/>
    <col min="15160" max="15160" width="3.375" style="41" customWidth="1"/>
    <col min="15161" max="15163" width="9.75" style="41" customWidth="1"/>
    <col min="15164" max="15164" width="8.375" style="41" customWidth="1"/>
    <col min="15165" max="15356" width="1.875" style="41"/>
    <col min="15357" max="15357" width="1" style="41" customWidth="1"/>
    <col min="15358" max="15398" width="1.875" style="41" customWidth="1"/>
    <col min="15399" max="15404" width="2" style="41" customWidth="1"/>
    <col min="15405" max="15405" width="1.875" style="41" customWidth="1"/>
    <col min="15406" max="15406" width="1.5" style="41" customWidth="1"/>
    <col min="15407" max="15407" width="1.875" style="41" customWidth="1"/>
    <col min="15408" max="15409" width="2.125" style="41" customWidth="1"/>
    <col min="15410" max="15410" width="0.75" style="41" customWidth="1"/>
    <col min="15411" max="15411" width="1.875" style="41" customWidth="1"/>
    <col min="15412" max="15413" width="4.125" style="41" customWidth="1"/>
    <col min="15414" max="15414" width="9.75" style="41" customWidth="1"/>
    <col min="15415" max="15415" width="1.875" style="41" customWidth="1"/>
    <col min="15416" max="15416" width="3.375" style="41" customWidth="1"/>
    <col min="15417" max="15419" width="9.75" style="41" customWidth="1"/>
    <col min="15420" max="15420" width="8.375" style="41" customWidth="1"/>
    <col min="15421" max="15612" width="1.875" style="41"/>
    <col min="15613" max="15613" width="1" style="41" customWidth="1"/>
    <col min="15614" max="15654" width="1.875" style="41" customWidth="1"/>
    <col min="15655" max="15660" width="2" style="41" customWidth="1"/>
    <col min="15661" max="15661" width="1.875" style="41" customWidth="1"/>
    <col min="15662" max="15662" width="1.5" style="41" customWidth="1"/>
    <col min="15663" max="15663" width="1.875" style="41" customWidth="1"/>
    <col min="15664" max="15665" width="2.125" style="41" customWidth="1"/>
    <col min="15666" max="15666" width="0.75" style="41" customWidth="1"/>
    <col min="15667" max="15667" width="1.875" style="41" customWidth="1"/>
    <col min="15668" max="15669" width="4.125" style="41" customWidth="1"/>
    <col min="15670" max="15670" width="9.75" style="41" customWidth="1"/>
    <col min="15671" max="15671" width="1.875" style="41" customWidth="1"/>
    <col min="15672" max="15672" width="3.375" style="41" customWidth="1"/>
    <col min="15673" max="15675" width="9.75" style="41" customWidth="1"/>
    <col min="15676" max="15676" width="8.375" style="41" customWidth="1"/>
    <col min="15677" max="15868" width="1.875" style="41"/>
    <col min="15869" max="15869" width="1" style="41" customWidth="1"/>
    <col min="15870" max="15910" width="1.875" style="41" customWidth="1"/>
    <col min="15911" max="15916" width="2" style="41" customWidth="1"/>
    <col min="15917" max="15917" width="1.875" style="41" customWidth="1"/>
    <col min="15918" max="15918" width="1.5" style="41" customWidth="1"/>
    <col min="15919" max="15919" width="1.875" style="41" customWidth="1"/>
    <col min="15920" max="15921" width="2.125" style="41" customWidth="1"/>
    <col min="15922" max="15922" width="0.75" style="41" customWidth="1"/>
    <col min="15923" max="15923" width="1.875" style="41" customWidth="1"/>
    <col min="15924" max="15925" width="4.125" style="41" customWidth="1"/>
    <col min="15926" max="15926" width="9.75" style="41" customWidth="1"/>
    <col min="15927" max="15927" width="1.875" style="41" customWidth="1"/>
    <col min="15928" max="15928" width="3.375" style="41" customWidth="1"/>
    <col min="15929" max="15931" width="9.75" style="41" customWidth="1"/>
    <col min="15932" max="15932" width="8.375" style="41" customWidth="1"/>
    <col min="15933" max="16124" width="1.875" style="41"/>
    <col min="16125" max="16125" width="1" style="41" customWidth="1"/>
    <col min="16126" max="16166" width="1.875" style="41" customWidth="1"/>
    <col min="16167" max="16172" width="2" style="41" customWidth="1"/>
    <col min="16173" max="16173" width="1.875" style="41" customWidth="1"/>
    <col min="16174" max="16174" width="1.5" style="41" customWidth="1"/>
    <col min="16175" max="16175" width="1.875" style="41" customWidth="1"/>
    <col min="16176" max="16177" width="2.125" style="41" customWidth="1"/>
    <col min="16178" max="16178" width="0.75" style="41" customWidth="1"/>
    <col min="16179" max="16179" width="1.875" style="41" customWidth="1"/>
    <col min="16180" max="16181" width="4.125" style="41" customWidth="1"/>
    <col min="16182" max="16182" width="9.75" style="41" customWidth="1"/>
    <col min="16183" max="16183" width="1.875" style="41" customWidth="1"/>
    <col min="16184" max="16184" width="3.375" style="41" customWidth="1"/>
    <col min="16185" max="16187" width="9.75" style="41" customWidth="1"/>
    <col min="16188" max="16188" width="8.375" style="41" customWidth="1"/>
    <col min="16189" max="16384" width="1.875" style="41"/>
  </cols>
  <sheetData>
    <row r="1" spans="2:60" ht="14.25" thickBot="1"/>
    <row r="2" spans="2:60" ht="14.25" thickBot="1">
      <c r="K2" s="477" t="s">
        <v>75</v>
      </c>
      <c r="L2" s="477"/>
      <c r="M2" s="477"/>
      <c r="N2" s="478" t="s">
        <v>28</v>
      </c>
      <c r="O2" s="478"/>
      <c r="P2" s="42"/>
      <c r="Q2" s="479" t="s">
        <v>107</v>
      </c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80" t="s">
        <v>29</v>
      </c>
      <c r="AC2" s="480"/>
      <c r="AD2" s="480"/>
      <c r="AE2" s="480"/>
      <c r="AF2" s="43"/>
      <c r="AG2" s="481"/>
      <c r="AH2" s="481"/>
      <c r="AI2" s="481"/>
      <c r="AJ2" s="481"/>
      <c r="AK2" s="481"/>
      <c r="AL2" s="481"/>
      <c r="AM2" s="481"/>
      <c r="AN2" s="481"/>
    </row>
    <row r="3" spans="2:60" ht="14.25" thickBot="1">
      <c r="K3" s="477"/>
      <c r="L3" s="477"/>
      <c r="M3" s="477"/>
      <c r="N3" s="478"/>
      <c r="O3" s="478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80"/>
      <c r="AC3" s="480"/>
      <c r="AD3" s="480"/>
      <c r="AE3" s="480"/>
      <c r="AG3" s="481"/>
      <c r="AH3" s="481"/>
      <c r="AI3" s="481"/>
      <c r="AJ3" s="481"/>
      <c r="AK3" s="481"/>
      <c r="AL3" s="481"/>
      <c r="AM3" s="481"/>
      <c r="AN3" s="481"/>
    </row>
    <row r="4" spans="2:60" s="68" customFormat="1" ht="15" customHeight="1">
      <c r="B4" s="184" t="s">
        <v>77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69"/>
      <c r="AL4" s="69"/>
      <c r="AM4" s="69"/>
      <c r="AN4" s="69"/>
    </row>
    <row r="5" spans="2:60" ht="13.5" customHeight="1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72"/>
      <c r="AL5" s="72"/>
      <c r="AM5" s="72"/>
      <c r="AN5" s="72"/>
    </row>
    <row r="6" spans="2:60">
      <c r="B6" s="512" t="str">
        <f>IF(ISBLANK($K$2),"",$K$2)</f>
        <v>Ｅ</v>
      </c>
      <c r="C6" s="512"/>
      <c r="D6" s="512"/>
      <c r="E6" s="513" t="s">
        <v>28</v>
      </c>
      <c r="F6" s="513"/>
      <c r="G6" s="513"/>
      <c r="H6" s="451" t="s">
        <v>98</v>
      </c>
      <c r="I6" s="452"/>
      <c r="J6" s="452"/>
      <c r="K6" s="452"/>
      <c r="L6" s="453"/>
      <c r="M6" s="460" t="s">
        <v>101</v>
      </c>
      <c r="N6" s="461"/>
      <c r="O6" s="461"/>
      <c r="P6" s="461"/>
      <c r="Q6" s="462"/>
      <c r="R6" s="451" t="s">
        <v>99</v>
      </c>
      <c r="S6" s="469"/>
      <c r="T6" s="469"/>
      <c r="U6" s="469"/>
      <c r="V6" s="470"/>
      <c r="W6" s="451" t="s">
        <v>100</v>
      </c>
      <c r="X6" s="469"/>
      <c r="Y6" s="469"/>
      <c r="Z6" s="469"/>
      <c r="AA6" s="470"/>
      <c r="AB6" s="451" t="s">
        <v>110</v>
      </c>
      <c r="AC6" s="469"/>
      <c r="AD6" s="469"/>
      <c r="AE6" s="469"/>
      <c r="AF6" s="470"/>
      <c r="AG6" s="508" t="s">
        <v>30</v>
      </c>
      <c r="AH6" s="508"/>
      <c r="AI6" s="508" t="s">
        <v>31</v>
      </c>
      <c r="AJ6" s="508"/>
      <c r="AK6" s="508" t="s">
        <v>32</v>
      </c>
      <c r="AL6" s="508"/>
      <c r="AM6" s="502" t="s">
        <v>33</v>
      </c>
      <c r="AN6" s="503"/>
      <c r="AO6" s="508" t="s">
        <v>34</v>
      </c>
      <c r="AP6" s="509"/>
      <c r="AQ6" s="508"/>
      <c r="AR6" s="510"/>
      <c r="AS6" s="99"/>
      <c r="AZ6" s="511" t="s">
        <v>35</v>
      </c>
      <c r="BA6" s="511" t="s">
        <v>36</v>
      </c>
      <c r="BB6" s="511" t="s">
        <v>34</v>
      </c>
      <c r="BF6" s="488"/>
    </row>
    <row r="7" spans="2:60">
      <c r="B7" s="512"/>
      <c r="C7" s="512"/>
      <c r="D7" s="512"/>
      <c r="E7" s="513"/>
      <c r="F7" s="513"/>
      <c r="G7" s="513"/>
      <c r="H7" s="454"/>
      <c r="I7" s="455"/>
      <c r="J7" s="455"/>
      <c r="K7" s="455"/>
      <c r="L7" s="456"/>
      <c r="M7" s="463"/>
      <c r="N7" s="464"/>
      <c r="O7" s="464"/>
      <c r="P7" s="464"/>
      <c r="Q7" s="465"/>
      <c r="R7" s="471"/>
      <c r="S7" s="472"/>
      <c r="T7" s="472"/>
      <c r="U7" s="472"/>
      <c r="V7" s="473"/>
      <c r="W7" s="471"/>
      <c r="X7" s="472"/>
      <c r="Y7" s="472"/>
      <c r="Z7" s="472"/>
      <c r="AA7" s="473"/>
      <c r="AB7" s="471"/>
      <c r="AC7" s="472"/>
      <c r="AD7" s="472"/>
      <c r="AE7" s="472"/>
      <c r="AF7" s="473"/>
      <c r="AG7" s="508"/>
      <c r="AH7" s="508"/>
      <c r="AI7" s="508"/>
      <c r="AJ7" s="508"/>
      <c r="AK7" s="508"/>
      <c r="AL7" s="508"/>
      <c r="AM7" s="504"/>
      <c r="AN7" s="505"/>
      <c r="AO7" s="508"/>
      <c r="AP7" s="509"/>
      <c r="AQ7" s="508"/>
      <c r="AR7" s="510"/>
      <c r="AS7" s="99"/>
      <c r="AZ7" s="511"/>
      <c r="BA7" s="511"/>
      <c r="BB7" s="511"/>
      <c r="BF7" s="488"/>
    </row>
    <row r="8" spans="2:60">
      <c r="B8" s="512"/>
      <c r="C8" s="512"/>
      <c r="D8" s="512"/>
      <c r="E8" s="513"/>
      <c r="F8" s="513"/>
      <c r="G8" s="513"/>
      <c r="H8" s="457"/>
      <c r="I8" s="458"/>
      <c r="J8" s="458"/>
      <c r="K8" s="458"/>
      <c r="L8" s="459"/>
      <c r="M8" s="466"/>
      <c r="N8" s="467"/>
      <c r="O8" s="467"/>
      <c r="P8" s="467"/>
      <c r="Q8" s="468"/>
      <c r="R8" s="474"/>
      <c r="S8" s="475"/>
      <c r="T8" s="475"/>
      <c r="U8" s="475"/>
      <c r="V8" s="476"/>
      <c r="W8" s="474"/>
      <c r="X8" s="475"/>
      <c r="Y8" s="475"/>
      <c r="Z8" s="475"/>
      <c r="AA8" s="476"/>
      <c r="AB8" s="474"/>
      <c r="AC8" s="475"/>
      <c r="AD8" s="475"/>
      <c r="AE8" s="475"/>
      <c r="AF8" s="476"/>
      <c r="AG8" s="508"/>
      <c r="AH8" s="508"/>
      <c r="AI8" s="508"/>
      <c r="AJ8" s="508"/>
      <c r="AK8" s="508"/>
      <c r="AL8" s="508"/>
      <c r="AM8" s="506"/>
      <c r="AN8" s="507"/>
      <c r="AO8" s="508"/>
      <c r="AP8" s="509"/>
      <c r="AQ8" s="508"/>
      <c r="AR8" s="510"/>
      <c r="AS8" s="99"/>
      <c r="AZ8" s="511"/>
      <c r="BA8" s="511"/>
      <c r="BB8" s="511"/>
      <c r="BF8" s="488"/>
    </row>
    <row r="9" spans="2:60" ht="14.25" customHeight="1" thickBot="1">
      <c r="B9" s="489">
        <v>1</v>
      </c>
      <c r="C9" s="490" t="s">
        <v>98</v>
      </c>
      <c r="D9" s="491"/>
      <c r="E9" s="491"/>
      <c r="F9" s="491"/>
      <c r="G9" s="492"/>
      <c r="H9" s="495"/>
      <c r="I9" s="495"/>
      <c r="J9" s="495"/>
      <c r="K9" s="495"/>
      <c r="L9" s="495"/>
      <c r="M9" s="485">
        <v>1</v>
      </c>
      <c r="N9" s="485"/>
      <c r="O9" s="46" t="s">
        <v>145</v>
      </c>
      <c r="P9" s="496">
        <v>5</v>
      </c>
      <c r="Q9" s="497"/>
      <c r="R9" s="500">
        <v>4</v>
      </c>
      <c r="S9" s="500"/>
      <c r="T9" s="108" t="s">
        <v>139</v>
      </c>
      <c r="U9" s="501">
        <v>0</v>
      </c>
      <c r="V9" s="501"/>
      <c r="W9" s="485">
        <v>0</v>
      </c>
      <c r="X9" s="485"/>
      <c r="Y9" s="46" t="s">
        <v>130</v>
      </c>
      <c r="Z9" s="486">
        <v>5</v>
      </c>
      <c r="AA9" s="486"/>
      <c r="AB9" s="485">
        <v>1</v>
      </c>
      <c r="AC9" s="485"/>
      <c r="AD9" s="46" t="s">
        <v>134</v>
      </c>
      <c r="AE9" s="486">
        <v>5</v>
      </c>
      <c r="AF9" s="486"/>
      <c r="AG9" s="487">
        <v>3</v>
      </c>
      <c r="AH9" s="487"/>
      <c r="AI9" s="487">
        <f t="shared" ref="AI9" si="0">SUM(M9,R9,W9,AB9)</f>
        <v>6</v>
      </c>
      <c r="AJ9" s="487"/>
      <c r="AK9" s="487">
        <f t="shared" ref="AK9" si="1">SUM(P9,U9,Z9,AE9)</f>
        <v>15</v>
      </c>
      <c r="AL9" s="487"/>
      <c r="AM9" s="487">
        <f>SUM(AI9-AK9)</f>
        <v>-9</v>
      </c>
      <c r="AN9" s="487"/>
      <c r="AO9" s="482">
        <v>5</v>
      </c>
      <c r="AP9" s="483"/>
      <c r="AQ9" s="482"/>
      <c r="AR9" s="484">
        <f>IF(ISBLANK(O40),"",AG9*10000+AM9*100+AI9)</f>
        <v>29106</v>
      </c>
      <c r="AS9" s="100"/>
      <c r="AZ9" s="521">
        <f>COUNTIF(H9:AF10,"○")</f>
        <v>1</v>
      </c>
      <c r="BA9" s="521">
        <f>COUNTIF(H9:AF10,"△")</f>
        <v>0</v>
      </c>
      <c r="BB9" s="521"/>
      <c r="BE9" s="514"/>
      <c r="BF9" s="514"/>
      <c r="BG9" s="514"/>
      <c r="BH9" s="514"/>
    </row>
    <row r="10" spans="2:60" ht="14.25">
      <c r="B10" s="489"/>
      <c r="C10" s="493"/>
      <c r="D10" s="493"/>
      <c r="E10" s="493"/>
      <c r="F10" s="493"/>
      <c r="G10" s="494"/>
      <c r="H10" s="495"/>
      <c r="I10" s="495"/>
      <c r="J10" s="495"/>
      <c r="K10" s="495"/>
      <c r="L10" s="495"/>
      <c r="M10" s="485"/>
      <c r="N10" s="485"/>
      <c r="O10" s="47"/>
      <c r="P10" s="498"/>
      <c r="Q10" s="499"/>
      <c r="R10" s="500"/>
      <c r="S10" s="500"/>
      <c r="T10" s="47"/>
      <c r="U10" s="501"/>
      <c r="V10" s="501"/>
      <c r="W10" s="485"/>
      <c r="X10" s="485"/>
      <c r="Y10" s="47"/>
      <c r="Z10" s="486"/>
      <c r="AA10" s="486"/>
      <c r="AB10" s="485"/>
      <c r="AC10" s="485"/>
      <c r="AD10" s="47"/>
      <c r="AE10" s="486"/>
      <c r="AF10" s="486"/>
      <c r="AG10" s="487"/>
      <c r="AH10" s="487"/>
      <c r="AI10" s="487"/>
      <c r="AJ10" s="487"/>
      <c r="AK10" s="487"/>
      <c r="AL10" s="487"/>
      <c r="AM10" s="487"/>
      <c r="AN10" s="487"/>
      <c r="AO10" s="482"/>
      <c r="AP10" s="483"/>
      <c r="AQ10" s="482"/>
      <c r="AR10" s="484"/>
      <c r="AS10" s="100"/>
      <c r="AZ10" s="521"/>
      <c r="BA10" s="521"/>
      <c r="BB10" s="521"/>
      <c r="BE10" s="514"/>
      <c r="BF10" s="514"/>
      <c r="BG10" s="514"/>
      <c r="BH10" s="514"/>
    </row>
    <row r="11" spans="2:60" ht="14.25" customHeight="1" thickBot="1">
      <c r="B11" s="515">
        <v>2</v>
      </c>
      <c r="C11" s="516" t="s">
        <v>101</v>
      </c>
      <c r="D11" s="517"/>
      <c r="E11" s="517"/>
      <c r="F11" s="517"/>
      <c r="G11" s="518"/>
      <c r="H11" s="500">
        <v>5</v>
      </c>
      <c r="I11" s="500"/>
      <c r="J11" s="108" t="s">
        <v>146</v>
      </c>
      <c r="K11" s="501">
        <v>1</v>
      </c>
      <c r="L11" s="501"/>
      <c r="M11" s="495"/>
      <c r="N11" s="495"/>
      <c r="O11" s="495"/>
      <c r="P11" s="495"/>
      <c r="Q11" s="495"/>
      <c r="R11" s="500">
        <v>4</v>
      </c>
      <c r="S11" s="500"/>
      <c r="T11" s="108" t="s">
        <v>131</v>
      </c>
      <c r="U11" s="501">
        <v>3</v>
      </c>
      <c r="V11" s="501"/>
      <c r="W11" s="485">
        <v>0</v>
      </c>
      <c r="X11" s="485"/>
      <c r="Y11" s="46" t="s">
        <v>136</v>
      </c>
      <c r="Z11" s="486">
        <v>3</v>
      </c>
      <c r="AA11" s="486"/>
      <c r="AB11" s="485">
        <v>1</v>
      </c>
      <c r="AC11" s="485"/>
      <c r="AD11" s="46" t="s">
        <v>136</v>
      </c>
      <c r="AE11" s="486">
        <v>2</v>
      </c>
      <c r="AF11" s="486"/>
      <c r="AG11" s="487">
        <v>6</v>
      </c>
      <c r="AH11" s="487"/>
      <c r="AI11" s="487">
        <f t="shared" ref="AI11" si="2">SUM(H11,R11,W11,AB11)</f>
        <v>10</v>
      </c>
      <c r="AJ11" s="487"/>
      <c r="AK11" s="487">
        <f t="shared" ref="AK11" si="3">SUM(K11,U11,Z11,AE11)</f>
        <v>9</v>
      </c>
      <c r="AL11" s="487"/>
      <c r="AM11" s="487">
        <f>SUM(AI11-AK11)</f>
        <v>1</v>
      </c>
      <c r="AN11" s="487"/>
      <c r="AO11" s="482">
        <v>2</v>
      </c>
      <c r="AP11" s="483"/>
      <c r="AQ11" s="482"/>
      <c r="AR11" s="484">
        <f>IF(ISBLANK(S40),"",AG11*10000+AM11*100+AI11)</f>
        <v>60110</v>
      </c>
      <c r="AS11" s="100"/>
      <c r="AZ11" s="521">
        <f>COUNTIF(H11:AF12,"○")</f>
        <v>2</v>
      </c>
      <c r="BA11" s="521">
        <f>COUNTIF(H11:AF12,"△")</f>
        <v>0</v>
      </c>
      <c r="BB11" s="521"/>
      <c r="BE11" s="514"/>
      <c r="BF11" s="514"/>
      <c r="BG11" s="514"/>
      <c r="BH11" s="44"/>
    </row>
    <row r="12" spans="2:60" ht="14.25">
      <c r="B12" s="515"/>
      <c r="C12" s="519"/>
      <c r="D12" s="519"/>
      <c r="E12" s="519"/>
      <c r="F12" s="519"/>
      <c r="G12" s="520"/>
      <c r="H12" s="500"/>
      <c r="I12" s="500"/>
      <c r="J12" s="71"/>
      <c r="K12" s="501"/>
      <c r="L12" s="501"/>
      <c r="M12" s="495"/>
      <c r="N12" s="495"/>
      <c r="O12" s="495"/>
      <c r="P12" s="495"/>
      <c r="Q12" s="495"/>
      <c r="R12" s="500"/>
      <c r="S12" s="500"/>
      <c r="T12" s="47"/>
      <c r="U12" s="501"/>
      <c r="V12" s="501"/>
      <c r="W12" s="485"/>
      <c r="X12" s="485"/>
      <c r="Y12" s="47"/>
      <c r="Z12" s="486"/>
      <c r="AA12" s="486"/>
      <c r="AB12" s="485"/>
      <c r="AC12" s="485"/>
      <c r="AD12" s="47"/>
      <c r="AE12" s="486"/>
      <c r="AF12" s="486"/>
      <c r="AG12" s="487"/>
      <c r="AH12" s="487"/>
      <c r="AI12" s="487"/>
      <c r="AJ12" s="487"/>
      <c r="AK12" s="487"/>
      <c r="AL12" s="487"/>
      <c r="AM12" s="487"/>
      <c r="AN12" s="487"/>
      <c r="AO12" s="482"/>
      <c r="AP12" s="483"/>
      <c r="AQ12" s="482"/>
      <c r="AR12" s="484"/>
      <c r="AS12" s="100"/>
      <c r="AZ12" s="521"/>
      <c r="BA12" s="521"/>
      <c r="BB12" s="521"/>
      <c r="BE12" s="514"/>
      <c r="BF12" s="514"/>
      <c r="BG12" s="514"/>
      <c r="BH12" s="44"/>
    </row>
    <row r="13" spans="2:60" ht="14.25" customHeight="1" thickBot="1">
      <c r="B13" s="515">
        <v>3</v>
      </c>
      <c r="C13" s="524" t="s">
        <v>99</v>
      </c>
      <c r="D13" s="525"/>
      <c r="E13" s="525"/>
      <c r="F13" s="525"/>
      <c r="G13" s="525"/>
      <c r="H13" s="485">
        <v>0</v>
      </c>
      <c r="I13" s="485"/>
      <c r="J13" s="46" t="s">
        <v>134</v>
      </c>
      <c r="K13" s="486">
        <v>4</v>
      </c>
      <c r="L13" s="486"/>
      <c r="M13" s="485">
        <v>3</v>
      </c>
      <c r="N13" s="485"/>
      <c r="O13" s="46" t="s">
        <v>136</v>
      </c>
      <c r="P13" s="486">
        <v>4</v>
      </c>
      <c r="Q13" s="486"/>
      <c r="R13" s="495"/>
      <c r="S13" s="495"/>
      <c r="T13" s="495"/>
      <c r="U13" s="495"/>
      <c r="V13" s="495"/>
      <c r="W13" s="500">
        <v>2</v>
      </c>
      <c r="X13" s="500"/>
      <c r="Y13" s="108" t="s">
        <v>139</v>
      </c>
      <c r="Z13" s="501">
        <v>0</v>
      </c>
      <c r="AA13" s="501"/>
      <c r="AB13" s="522">
        <v>2</v>
      </c>
      <c r="AC13" s="522"/>
      <c r="AD13" s="108" t="s">
        <v>138</v>
      </c>
      <c r="AE13" s="523">
        <v>2</v>
      </c>
      <c r="AF13" s="523"/>
      <c r="AG13" s="487">
        <v>4</v>
      </c>
      <c r="AH13" s="487"/>
      <c r="AI13" s="487">
        <f t="shared" ref="AI13" si="4">SUM(H13,M13,W13,AB13)</f>
        <v>7</v>
      </c>
      <c r="AJ13" s="487"/>
      <c r="AK13" s="487">
        <f t="shared" ref="AK13" si="5">SUM(K13,P13,Z13,AE13)</f>
        <v>10</v>
      </c>
      <c r="AL13" s="487"/>
      <c r="AM13" s="487">
        <f>SUM(AI13-AK13)</f>
        <v>-3</v>
      </c>
      <c r="AN13" s="487"/>
      <c r="AO13" s="482">
        <v>4</v>
      </c>
      <c r="AP13" s="483"/>
      <c r="AQ13" s="482"/>
      <c r="AR13" s="484">
        <f>IF(ISBLANK(O42),"",AG13*10000+AM13*100+AI13)</f>
        <v>39707</v>
      </c>
      <c r="AS13" s="100"/>
      <c r="AZ13" s="521">
        <f>COUNTIF(H13:AF14,"○")</f>
        <v>1</v>
      </c>
      <c r="BA13" s="521">
        <f>COUNTIF(H13:AF14,"△")</f>
        <v>1</v>
      </c>
      <c r="BB13" s="521"/>
      <c r="BE13" s="514"/>
      <c r="BF13" s="514"/>
      <c r="BG13" s="514"/>
      <c r="BH13" s="44"/>
    </row>
    <row r="14" spans="2:60" ht="14.25">
      <c r="B14" s="515"/>
      <c r="C14" s="525"/>
      <c r="D14" s="525"/>
      <c r="E14" s="525"/>
      <c r="F14" s="525"/>
      <c r="G14" s="525"/>
      <c r="H14" s="485"/>
      <c r="I14" s="485"/>
      <c r="J14" s="71"/>
      <c r="K14" s="486"/>
      <c r="L14" s="486"/>
      <c r="M14" s="485"/>
      <c r="N14" s="485"/>
      <c r="O14" s="71"/>
      <c r="P14" s="486"/>
      <c r="Q14" s="486"/>
      <c r="R14" s="495"/>
      <c r="S14" s="495"/>
      <c r="T14" s="495"/>
      <c r="U14" s="495"/>
      <c r="V14" s="495"/>
      <c r="W14" s="500"/>
      <c r="X14" s="500"/>
      <c r="Y14" s="47"/>
      <c r="Z14" s="501"/>
      <c r="AA14" s="501"/>
      <c r="AB14" s="522"/>
      <c r="AC14" s="522"/>
      <c r="AD14" s="47"/>
      <c r="AE14" s="523"/>
      <c r="AF14" s="523"/>
      <c r="AG14" s="487"/>
      <c r="AH14" s="487"/>
      <c r="AI14" s="487"/>
      <c r="AJ14" s="487"/>
      <c r="AK14" s="487"/>
      <c r="AL14" s="487"/>
      <c r="AM14" s="487"/>
      <c r="AN14" s="487"/>
      <c r="AO14" s="482"/>
      <c r="AP14" s="483"/>
      <c r="AQ14" s="482"/>
      <c r="AR14" s="484"/>
      <c r="AS14" s="100"/>
      <c r="AZ14" s="521"/>
      <c r="BA14" s="521"/>
      <c r="BB14" s="521"/>
      <c r="BE14" s="514"/>
      <c r="BF14" s="514"/>
      <c r="BG14" s="514"/>
      <c r="BH14" s="44"/>
    </row>
    <row r="15" spans="2:60" ht="14.25" customHeight="1" thickBot="1">
      <c r="B15" s="515">
        <v>4</v>
      </c>
      <c r="C15" s="526" t="s">
        <v>100</v>
      </c>
      <c r="D15" s="527"/>
      <c r="E15" s="527"/>
      <c r="F15" s="527"/>
      <c r="G15" s="528"/>
      <c r="H15" s="500">
        <v>5</v>
      </c>
      <c r="I15" s="500"/>
      <c r="J15" s="108" t="s">
        <v>131</v>
      </c>
      <c r="K15" s="501">
        <v>0</v>
      </c>
      <c r="L15" s="501"/>
      <c r="M15" s="500">
        <v>3</v>
      </c>
      <c r="N15" s="500"/>
      <c r="O15" s="108" t="s">
        <v>147</v>
      </c>
      <c r="P15" s="501">
        <v>0</v>
      </c>
      <c r="Q15" s="501"/>
      <c r="R15" s="485">
        <v>0</v>
      </c>
      <c r="S15" s="485"/>
      <c r="T15" s="46" t="s">
        <v>134</v>
      </c>
      <c r="U15" s="486">
        <v>2</v>
      </c>
      <c r="V15" s="486"/>
      <c r="W15" s="495"/>
      <c r="X15" s="495"/>
      <c r="Y15" s="495"/>
      <c r="Z15" s="495"/>
      <c r="AA15" s="495"/>
      <c r="AB15" s="485">
        <v>0</v>
      </c>
      <c r="AC15" s="485"/>
      <c r="AD15" s="46" t="s">
        <v>136</v>
      </c>
      <c r="AE15" s="486">
        <v>10</v>
      </c>
      <c r="AF15" s="486"/>
      <c r="AG15" s="487">
        <v>6</v>
      </c>
      <c r="AH15" s="487"/>
      <c r="AI15" s="487">
        <f t="shared" ref="AI15" si="6">SUM(H15,M15,R15,AB15)</f>
        <v>8</v>
      </c>
      <c r="AJ15" s="487"/>
      <c r="AK15" s="487">
        <f t="shared" ref="AK15" si="7">SUM(K15,P15,U15,AE15)</f>
        <v>12</v>
      </c>
      <c r="AL15" s="487"/>
      <c r="AM15" s="487">
        <f>SUM(AI15-AK15)</f>
        <v>-4</v>
      </c>
      <c r="AN15" s="487"/>
      <c r="AO15" s="482">
        <v>3</v>
      </c>
      <c r="AP15" s="483"/>
      <c r="AQ15" s="482"/>
      <c r="AR15" s="484">
        <f>IF(ISBLANK(S42),"",AG15*10000+AM15*100+AI15)</f>
        <v>59608</v>
      </c>
      <c r="AS15" s="100"/>
      <c r="AZ15" s="521">
        <f>COUNTIF(H15:AF16,"○")</f>
        <v>2</v>
      </c>
      <c r="BA15" s="521">
        <f>COUNTIF(H15:AF16,"△")</f>
        <v>0</v>
      </c>
      <c r="BB15" s="521"/>
      <c r="BE15" s="514"/>
      <c r="BF15" s="514"/>
      <c r="BG15" s="514"/>
      <c r="BH15" s="44"/>
    </row>
    <row r="16" spans="2:60" ht="14.25">
      <c r="B16" s="515"/>
      <c r="C16" s="493"/>
      <c r="D16" s="493"/>
      <c r="E16" s="493"/>
      <c r="F16" s="493"/>
      <c r="G16" s="494"/>
      <c r="H16" s="500"/>
      <c r="I16" s="500"/>
      <c r="J16" s="71"/>
      <c r="K16" s="501"/>
      <c r="L16" s="501"/>
      <c r="M16" s="500"/>
      <c r="N16" s="500"/>
      <c r="O16" s="71"/>
      <c r="P16" s="501"/>
      <c r="Q16" s="501"/>
      <c r="R16" s="485"/>
      <c r="S16" s="485"/>
      <c r="T16" s="71"/>
      <c r="U16" s="486"/>
      <c r="V16" s="486"/>
      <c r="W16" s="495"/>
      <c r="X16" s="495"/>
      <c r="Y16" s="495"/>
      <c r="Z16" s="495"/>
      <c r="AA16" s="495"/>
      <c r="AB16" s="485"/>
      <c r="AC16" s="485"/>
      <c r="AD16" s="47"/>
      <c r="AE16" s="486"/>
      <c r="AF16" s="486"/>
      <c r="AG16" s="487"/>
      <c r="AH16" s="487"/>
      <c r="AI16" s="487"/>
      <c r="AJ16" s="487"/>
      <c r="AK16" s="487"/>
      <c r="AL16" s="487"/>
      <c r="AM16" s="487"/>
      <c r="AN16" s="487"/>
      <c r="AO16" s="482"/>
      <c r="AP16" s="483"/>
      <c r="AQ16" s="482"/>
      <c r="AR16" s="484"/>
      <c r="AS16" s="100"/>
      <c r="AZ16" s="521"/>
      <c r="BA16" s="521"/>
      <c r="BB16" s="521"/>
      <c r="BE16" s="514"/>
      <c r="BF16" s="514"/>
      <c r="BG16" s="514"/>
      <c r="BH16" s="44"/>
    </row>
    <row r="17" spans="2:60" ht="14.25" customHeight="1" thickBot="1">
      <c r="B17" s="515">
        <v>5</v>
      </c>
      <c r="C17" s="526" t="s">
        <v>110</v>
      </c>
      <c r="D17" s="527"/>
      <c r="E17" s="527"/>
      <c r="F17" s="527"/>
      <c r="G17" s="528"/>
      <c r="H17" s="500">
        <v>5</v>
      </c>
      <c r="I17" s="500"/>
      <c r="J17" s="108" t="s">
        <v>131</v>
      </c>
      <c r="K17" s="501">
        <v>1</v>
      </c>
      <c r="L17" s="501"/>
      <c r="M17" s="500">
        <v>2</v>
      </c>
      <c r="N17" s="500"/>
      <c r="O17" s="108" t="s">
        <v>131</v>
      </c>
      <c r="P17" s="501">
        <v>1</v>
      </c>
      <c r="Q17" s="501"/>
      <c r="R17" s="522">
        <v>2</v>
      </c>
      <c r="S17" s="522"/>
      <c r="T17" s="108" t="s">
        <v>138</v>
      </c>
      <c r="U17" s="523">
        <v>2</v>
      </c>
      <c r="V17" s="523"/>
      <c r="W17" s="500">
        <v>10</v>
      </c>
      <c r="X17" s="500"/>
      <c r="Y17" s="108" t="s">
        <v>131</v>
      </c>
      <c r="Z17" s="501">
        <v>0</v>
      </c>
      <c r="AA17" s="501"/>
      <c r="AB17" s="495"/>
      <c r="AC17" s="495"/>
      <c r="AD17" s="495"/>
      <c r="AE17" s="495"/>
      <c r="AF17" s="495"/>
      <c r="AG17" s="487">
        <v>10</v>
      </c>
      <c r="AH17" s="487"/>
      <c r="AI17" s="487">
        <f t="shared" ref="AI17" si="8">SUM(H17,M17,R17,W17)</f>
        <v>19</v>
      </c>
      <c r="AJ17" s="487"/>
      <c r="AK17" s="529">
        <f t="shared" ref="AK17" si="9">SUM(K17,P17,U17,Z17)</f>
        <v>4</v>
      </c>
      <c r="AL17" s="530"/>
      <c r="AM17" s="487">
        <f>SUM(AI17-AK17)</f>
        <v>15</v>
      </c>
      <c r="AN17" s="487"/>
      <c r="AO17" s="482">
        <v>1</v>
      </c>
      <c r="AP17" s="483"/>
      <c r="AQ17" s="482"/>
      <c r="AR17" s="484">
        <f>IF(ISBLANK(O44),"",AG17*10000+AM17*100+AI17)</f>
        <v>101519</v>
      </c>
      <c r="AS17" s="100"/>
      <c r="AZ17" s="521">
        <f>COUNTIF(H17:AF18,"○")</f>
        <v>3</v>
      </c>
      <c r="BA17" s="521">
        <f>COUNTIF(H17:AF18,"△")</f>
        <v>1</v>
      </c>
      <c r="BB17" s="521"/>
      <c r="BE17" s="514"/>
      <c r="BF17" s="514"/>
      <c r="BG17" s="514"/>
      <c r="BH17" s="44"/>
    </row>
    <row r="18" spans="2:60" ht="14.25">
      <c r="B18" s="515"/>
      <c r="C18" s="493"/>
      <c r="D18" s="493"/>
      <c r="E18" s="493"/>
      <c r="F18" s="493"/>
      <c r="G18" s="494"/>
      <c r="H18" s="500"/>
      <c r="I18" s="500"/>
      <c r="J18" s="71"/>
      <c r="K18" s="501"/>
      <c r="L18" s="501"/>
      <c r="M18" s="500"/>
      <c r="N18" s="500"/>
      <c r="O18" s="71"/>
      <c r="P18" s="501"/>
      <c r="Q18" s="501"/>
      <c r="R18" s="522"/>
      <c r="S18" s="522"/>
      <c r="T18" s="71"/>
      <c r="U18" s="523"/>
      <c r="V18" s="523"/>
      <c r="W18" s="500"/>
      <c r="X18" s="500"/>
      <c r="Y18" s="71"/>
      <c r="Z18" s="501"/>
      <c r="AA18" s="501"/>
      <c r="AB18" s="495"/>
      <c r="AC18" s="495"/>
      <c r="AD18" s="495"/>
      <c r="AE18" s="495"/>
      <c r="AF18" s="495"/>
      <c r="AG18" s="487"/>
      <c r="AH18" s="487"/>
      <c r="AI18" s="487"/>
      <c r="AJ18" s="487"/>
      <c r="AK18" s="531"/>
      <c r="AL18" s="532"/>
      <c r="AM18" s="487"/>
      <c r="AN18" s="487"/>
      <c r="AO18" s="482"/>
      <c r="AP18" s="483"/>
      <c r="AQ18" s="482"/>
      <c r="AR18" s="484"/>
      <c r="AS18" s="100"/>
      <c r="AZ18" s="521"/>
      <c r="BA18" s="521"/>
      <c r="BB18" s="521"/>
      <c r="BE18" s="514"/>
      <c r="BF18" s="514"/>
      <c r="BG18" s="514"/>
      <c r="BH18" s="44"/>
    </row>
    <row r="19" spans="2:60" ht="14.25">
      <c r="B19" s="72"/>
      <c r="C19" s="45"/>
      <c r="D19" s="45"/>
      <c r="E19" s="45"/>
      <c r="F19" s="45"/>
      <c r="G19" s="45"/>
      <c r="H19" s="541">
        <f>IF(ISBLANK(#REF!),"",AO9)</f>
        <v>5</v>
      </c>
      <c r="I19" s="541"/>
      <c r="J19" s="541"/>
      <c r="K19" s="541"/>
      <c r="L19" s="541"/>
      <c r="M19" s="542">
        <f>IF(ISBLANK(#REF!),"",AO11)</f>
        <v>2</v>
      </c>
      <c r="N19" s="542"/>
      <c r="O19" s="542"/>
      <c r="P19" s="542"/>
      <c r="Q19" s="542"/>
      <c r="R19" s="542">
        <f>IF(ISBLANK(#REF!),"",AO13)</f>
        <v>4</v>
      </c>
      <c r="S19" s="542"/>
      <c r="T19" s="542"/>
      <c r="U19" s="542"/>
      <c r="V19" s="542"/>
      <c r="W19" s="542">
        <f>IF(ISBLANK(#REF!),"",AO15)</f>
        <v>3</v>
      </c>
      <c r="X19" s="542"/>
      <c r="Y19" s="542"/>
      <c r="Z19" s="542"/>
      <c r="AA19" s="542"/>
      <c r="AB19" s="542">
        <f>IF(ISBLANK(#REF!),"",AO17)</f>
        <v>1</v>
      </c>
      <c r="AC19" s="542"/>
      <c r="AD19" s="542"/>
      <c r="AE19" s="542"/>
      <c r="AF19" s="542"/>
      <c r="AG19" s="543"/>
      <c r="AH19" s="543"/>
      <c r="AI19" s="543"/>
      <c r="AJ19" s="543"/>
      <c r="AK19" s="543"/>
      <c r="AL19" s="543"/>
      <c r="AM19" s="543"/>
      <c r="AN19" s="543"/>
      <c r="AO19" s="543"/>
      <c r="AP19" s="544"/>
      <c r="AQ19" s="543"/>
    </row>
    <row r="20" spans="2:60" ht="13.5" customHeight="1">
      <c r="B20" s="545" t="str">
        <f>IF(ISBLANK($K$2),"",$K$2)</f>
        <v>Ｅ</v>
      </c>
      <c r="C20" s="545"/>
      <c r="D20" s="545"/>
      <c r="E20" s="546" t="s">
        <v>37</v>
      </c>
      <c r="F20" s="546"/>
      <c r="G20" s="546"/>
      <c r="H20" s="547" t="s">
        <v>163</v>
      </c>
      <c r="I20" s="548"/>
      <c r="J20" s="548"/>
      <c r="K20" s="548"/>
      <c r="L20" s="548"/>
      <c r="M20" s="548"/>
      <c r="N20" s="548"/>
      <c r="O20" s="548"/>
      <c r="P20" s="548"/>
      <c r="Q20" s="549"/>
      <c r="R20" s="553" t="s">
        <v>30</v>
      </c>
      <c r="S20" s="553"/>
      <c r="T20" s="553"/>
      <c r="U20" s="508">
        <f t="shared" ref="U20" si="10">SUM(AG17)</f>
        <v>10</v>
      </c>
      <c r="V20" s="508"/>
      <c r="W20" s="508"/>
      <c r="X20" s="553" t="s">
        <v>31</v>
      </c>
      <c r="Y20" s="553"/>
      <c r="Z20" s="553"/>
      <c r="AA20" s="508">
        <f t="shared" ref="AA20" si="11">SUM(AI17)</f>
        <v>19</v>
      </c>
      <c r="AB20" s="508"/>
      <c r="AC20" s="508"/>
      <c r="AD20" s="553" t="s">
        <v>32</v>
      </c>
      <c r="AE20" s="553"/>
      <c r="AF20" s="546"/>
      <c r="AG20" s="533">
        <f t="shared" ref="AG20" si="12">SUM(AK17)</f>
        <v>4</v>
      </c>
      <c r="AH20" s="534"/>
      <c r="AI20" s="537" t="s">
        <v>72</v>
      </c>
      <c r="AJ20" s="538"/>
      <c r="AK20" s="533">
        <f t="shared" ref="AK20" si="13">SUM(AM17)</f>
        <v>15</v>
      </c>
      <c r="AL20" s="534"/>
      <c r="BE20" s="70"/>
      <c r="BF20" s="70"/>
      <c r="BG20" s="70"/>
    </row>
    <row r="21" spans="2:60" ht="13.5" customHeight="1">
      <c r="B21" s="545"/>
      <c r="C21" s="545"/>
      <c r="D21" s="545"/>
      <c r="E21" s="546"/>
      <c r="F21" s="546"/>
      <c r="G21" s="546"/>
      <c r="H21" s="550"/>
      <c r="I21" s="551"/>
      <c r="J21" s="551"/>
      <c r="K21" s="551"/>
      <c r="L21" s="551"/>
      <c r="M21" s="551"/>
      <c r="N21" s="551"/>
      <c r="O21" s="551"/>
      <c r="P21" s="551"/>
      <c r="Q21" s="552"/>
      <c r="R21" s="553"/>
      <c r="S21" s="553"/>
      <c r="T21" s="553"/>
      <c r="U21" s="508"/>
      <c r="V21" s="508"/>
      <c r="W21" s="508"/>
      <c r="X21" s="553"/>
      <c r="Y21" s="553"/>
      <c r="Z21" s="553"/>
      <c r="AA21" s="508"/>
      <c r="AB21" s="508"/>
      <c r="AC21" s="508"/>
      <c r="AD21" s="553"/>
      <c r="AE21" s="553"/>
      <c r="AF21" s="546"/>
      <c r="AG21" s="535"/>
      <c r="AH21" s="536"/>
      <c r="AI21" s="539"/>
      <c r="AJ21" s="540"/>
      <c r="AK21" s="535"/>
      <c r="AL21" s="536"/>
      <c r="BE21" s="70"/>
      <c r="BF21" s="70"/>
      <c r="BG21" s="70"/>
    </row>
    <row r="22" spans="2:60" ht="13.5" customHeight="1">
      <c r="B22" s="545"/>
      <c r="C22" s="545"/>
      <c r="D22" s="545"/>
      <c r="E22" s="554" t="s">
        <v>38</v>
      </c>
      <c r="F22" s="554"/>
      <c r="G22" s="554"/>
      <c r="H22" s="555" t="s">
        <v>164</v>
      </c>
      <c r="I22" s="556"/>
      <c r="J22" s="556"/>
      <c r="K22" s="556"/>
      <c r="L22" s="556"/>
      <c r="M22" s="556"/>
      <c r="N22" s="556"/>
      <c r="O22" s="556"/>
      <c r="P22" s="556"/>
      <c r="Q22" s="557"/>
      <c r="R22" s="561" t="s">
        <v>30</v>
      </c>
      <c r="S22" s="561"/>
      <c r="T22" s="561"/>
      <c r="U22" s="508">
        <f t="shared" ref="U22" si="14">SUM(AG11)</f>
        <v>6</v>
      </c>
      <c r="V22" s="508"/>
      <c r="W22" s="508"/>
      <c r="X22" s="561" t="s">
        <v>31</v>
      </c>
      <c r="Y22" s="561"/>
      <c r="Z22" s="561"/>
      <c r="AA22" s="508">
        <f t="shared" ref="AA22" si="15">SUM(AI11)</f>
        <v>10</v>
      </c>
      <c r="AB22" s="508"/>
      <c r="AC22" s="508"/>
      <c r="AD22" s="561" t="s">
        <v>32</v>
      </c>
      <c r="AE22" s="561"/>
      <c r="AF22" s="554"/>
      <c r="AG22" s="533">
        <f t="shared" ref="AG22" si="16">SUM(AK11)</f>
        <v>9</v>
      </c>
      <c r="AH22" s="534"/>
      <c r="AI22" s="562" t="s">
        <v>72</v>
      </c>
      <c r="AJ22" s="563"/>
      <c r="AK22" s="533">
        <f>SUM(AM11)</f>
        <v>1</v>
      </c>
      <c r="AL22" s="534"/>
      <c r="BE22" s="70"/>
      <c r="BF22" s="70"/>
      <c r="BG22" s="70"/>
    </row>
    <row r="23" spans="2:60" ht="13.5" customHeight="1">
      <c r="B23" s="566" t="s">
        <v>28</v>
      </c>
      <c r="C23" s="566"/>
      <c r="D23" s="566"/>
      <c r="E23" s="554"/>
      <c r="F23" s="554"/>
      <c r="G23" s="554"/>
      <c r="H23" s="558"/>
      <c r="I23" s="559"/>
      <c r="J23" s="559"/>
      <c r="K23" s="559"/>
      <c r="L23" s="559"/>
      <c r="M23" s="559"/>
      <c r="N23" s="559"/>
      <c r="O23" s="559"/>
      <c r="P23" s="559"/>
      <c r="Q23" s="560"/>
      <c r="R23" s="561"/>
      <c r="S23" s="561"/>
      <c r="T23" s="561"/>
      <c r="U23" s="508"/>
      <c r="V23" s="508"/>
      <c r="W23" s="508"/>
      <c r="X23" s="561"/>
      <c r="Y23" s="561"/>
      <c r="Z23" s="561"/>
      <c r="AA23" s="508"/>
      <c r="AB23" s="508"/>
      <c r="AC23" s="508"/>
      <c r="AD23" s="561"/>
      <c r="AE23" s="561"/>
      <c r="AF23" s="554"/>
      <c r="AG23" s="535"/>
      <c r="AH23" s="536"/>
      <c r="AI23" s="564"/>
      <c r="AJ23" s="565"/>
      <c r="AK23" s="535"/>
      <c r="AL23" s="536"/>
      <c r="AZ23" s="511"/>
      <c r="BA23" s="511"/>
      <c r="BB23" s="511"/>
      <c r="BE23" s="511"/>
      <c r="BF23" s="511"/>
      <c r="BG23" s="511"/>
      <c r="BH23" s="511"/>
    </row>
    <row r="24" spans="2:60">
      <c r="B24" s="566"/>
      <c r="C24" s="566"/>
      <c r="D24" s="566"/>
      <c r="E24" s="247" t="s">
        <v>27</v>
      </c>
      <c r="F24" s="248"/>
      <c r="G24" s="248"/>
      <c r="H24" s="567" t="s">
        <v>165</v>
      </c>
      <c r="I24" s="568"/>
      <c r="J24" s="568"/>
      <c r="K24" s="568"/>
      <c r="L24" s="568"/>
      <c r="M24" s="568"/>
      <c r="N24" s="568"/>
      <c r="O24" s="568"/>
      <c r="P24" s="568"/>
      <c r="Q24" s="569"/>
      <c r="R24" s="254" t="s">
        <v>23</v>
      </c>
      <c r="S24" s="254"/>
      <c r="T24" s="254"/>
      <c r="U24" s="256">
        <f t="shared" ref="U24" si="17">SUM(AG15)</f>
        <v>6</v>
      </c>
      <c r="V24" s="256"/>
      <c r="W24" s="256"/>
      <c r="X24" s="254" t="s">
        <v>24</v>
      </c>
      <c r="Y24" s="254"/>
      <c r="Z24" s="254"/>
      <c r="AA24" s="256">
        <v>8</v>
      </c>
      <c r="AB24" s="256"/>
      <c r="AC24" s="256"/>
      <c r="AD24" s="254" t="s">
        <v>6</v>
      </c>
      <c r="AE24" s="254"/>
      <c r="AF24" s="573"/>
      <c r="AG24" s="582">
        <v>12</v>
      </c>
      <c r="AH24" s="583"/>
      <c r="AI24" s="574" t="s">
        <v>72</v>
      </c>
      <c r="AJ24" s="575"/>
      <c r="AK24" s="578">
        <f t="shared" ref="AK24" si="18">SUM(AM15)</f>
        <v>-4</v>
      </c>
      <c r="AL24" s="579"/>
      <c r="AM24" s="92"/>
      <c r="AN24" s="92"/>
      <c r="AO24" s="92"/>
      <c r="AP24" s="92"/>
      <c r="AQ24" s="92"/>
      <c r="AZ24" s="511"/>
      <c r="BA24" s="511"/>
      <c r="BB24" s="511"/>
      <c r="BE24" s="511"/>
      <c r="BF24" s="511"/>
      <c r="BG24" s="511"/>
      <c r="BH24" s="511"/>
    </row>
    <row r="25" spans="2:60">
      <c r="B25" s="566"/>
      <c r="C25" s="566"/>
      <c r="D25" s="566"/>
      <c r="E25" s="271"/>
      <c r="F25" s="272"/>
      <c r="G25" s="272"/>
      <c r="H25" s="570"/>
      <c r="I25" s="571"/>
      <c r="J25" s="571"/>
      <c r="K25" s="571"/>
      <c r="L25" s="571"/>
      <c r="M25" s="571"/>
      <c r="N25" s="571"/>
      <c r="O25" s="571"/>
      <c r="P25" s="571"/>
      <c r="Q25" s="572"/>
      <c r="R25" s="254"/>
      <c r="S25" s="254"/>
      <c r="T25" s="254"/>
      <c r="U25" s="256"/>
      <c r="V25" s="256"/>
      <c r="W25" s="256"/>
      <c r="X25" s="254"/>
      <c r="Y25" s="254"/>
      <c r="Z25" s="254"/>
      <c r="AA25" s="256"/>
      <c r="AB25" s="256"/>
      <c r="AC25" s="256"/>
      <c r="AD25" s="254"/>
      <c r="AE25" s="254"/>
      <c r="AF25" s="573"/>
      <c r="AG25" s="584"/>
      <c r="AH25" s="585"/>
      <c r="AI25" s="576"/>
      <c r="AJ25" s="577"/>
      <c r="AK25" s="580"/>
      <c r="AL25" s="581"/>
      <c r="AM25" s="92"/>
      <c r="AN25" s="92"/>
      <c r="AO25" s="92"/>
      <c r="AP25" s="92"/>
      <c r="AQ25" s="92"/>
      <c r="AZ25" s="511"/>
      <c r="BA25" s="511"/>
      <c r="BB25" s="511"/>
      <c r="BE25" s="511"/>
      <c r="BF25" s="511"/>
      <c r="BG25" s="511"/>
      <c r="BH25" s="511"/>
    </row>
    <row r="26" spans="2:60">
      <c r="B26" s="592"/>
      <c r="C26" s="592"/>
      <c r="D26" s="592"/>
      <c r="E26" s="592"/>
      <c r="F26" s="592"/>
      <c r="G26" s="592"/>
      <c r="H26" s="590">
        <f>IF(H19=7,IF($AO$9=3,H9,IF($AO$11=3,H11,IF($AO$13=3,H13,IF($AO$15=3,H15,IF($AO$17=3,H17,IF(#REF!=3,#REF!,IF(#REF!=3,#REF!,""))))))),0)</f>
        <v>0</v>
      </c>
      <c r="I26" s="590"/>
      <c r="J26" s="48" t="str">
        <f>IF(H19=7,IF($AO$9=3,J9,IF($AO$11=3,J11,IF($AO$13=3,J13,IF($AO$15=3,J15,IF($AO$17=3,J17,IF(#REF!=3,#REF!,IF(#REF!=3,#REF!,""))))))),"")</f>
        <v/>
      </c>
      <c r="K26" s="590">
        <f>IF(H19=7,IF($AO$9=3,K9,IF($AO$11=3,K11,IF($AO$13=3,K13,IF($AO$15=3,K15,IF($AO$17=3,K17,IF(#REF!=3,#REF!,IF(#REF!=3,#REF!,""))))))),0)</f>
        <v>0</v>
      </c>
      <c r="L26" s="590"/>
      <c r="M26" s="590">
        <f>IF(M19=7,IF($AO$9=3,M9,IF($AO$11=3,M11,IF($AO$13=3,M13,IF($AO$15=3,M15,IF($AO$17=3,M17,IF(#REF!=3,#REF!,IF(#REF!=3,#REF!,""))))))),0)</f>
        <v>0</v>
      </c>
      <c r="N26" s="590"/>
      <c r="O26" s="48" t="str">
        <f>IF(M19=7,IF($AO$9=3,O9,IF($AO$11=3,O11,IF($AO$13=3,O13,IF($AO$15=3,O15,IF($AO$17=3,O17,IF(#REF!=3,#REF!,IF(#REF!=3,#REF!,""))))))),"")</f>
        <v/>
      </c>
      <c r="P26" s="590">
        <f>IF(M19=7,IF($AO$9=3,P9,IF($AO$11=3,P11,IF($AO$13=3,P13,IF($AO$15=3,P15,IF($AO$17=3,P17,IF(#REF!=3,#REF!,IF(#REF!=3,#REF!,""))))))),0)</f>
        <v>0</v>
      </c>
      <c r="Q26" s="590"/>
      <c r="R26" s="590">
        <f>IF(R19=7,IF($AO$9=3,R9,IF($AO$11=3,R11,IF($AO$13=3,R13,IF($AO$15=3,R15,IF($AO$17=3,R17,IF(#REF!=3,#REF!,IF(#REF!=3,#REF!,""))))))),0)</f>
        <v>0</v>
      </c>
      <c r="S26" s="590"/>
      <c r="T26" s="48" t="str">
        <f>IF(R19=7,IF($AO$9=3,T9,IF($AO$11=3,T11,IF($AO$13=3,T13,IF($AO$15=3,T15,IF($AO$17=3,T17,IF(#REF!=3,#REF!,IF(#REF!=3,#REF!,""))))))),"")</f>
        <v/>
      </c>
      <c r="U26" s="590">
        <f>IF(R19=7,IF($AO$9=3,U9,IF($AO$11=3,U11,IF($AO$13=3,U13,IF($AO$15=3,U15,IF($AO$17=3,U17,IF(#REF!=3,#REF!,IF(#REF!=3,#REF!,""))))))),0)</f>
        <v>0</v>
      </c>
      <c r="V26" s="590"/>
      <c r="W26" s="590">
        <f>IF(W19=7,IF($AO$9=3,W9,IF($AO$11=3,W11,IF($AO$13=3,W13,IF($AO$15=3,W15,IF($AO$17=3,W17,IF(#REF!=3,#REF!,IF(#REF!=3,#REF!,""))))))),0)</f>
        <v>0</v>
      </c>
      <c r="X26" s="590"/>
      <c r="Y26" s="48" t="str">
        <f>IF(W19=7,IF($AO$9=3,Y9,IF($AO$11=3,Y11,IF($AO$13=3,Y13,IF($AO$15=3,Y15,IF($AO$17=3,Y17,IF(#REF!=3,#REF!,IF(#REF!=3,#REF!,""))))))),"")</f>
        <v/>
      </c>
      <c r="Z26" s="590">
        <f>IF(W19=7,IF($AO$9=3,Z9,IF($AO$11=3,Z11,IF($AO$13=3,Z13,IF($AO$15=3,Z15,IF($AO$17=3,Z17,IF(#REF!=3,#REF!,IF(#REF!=3,#REF!,""))))))),0)</f>
        <v>0</v>
      </c>
      <c r="AA26" s="590"/>
      <c r="AB26" s="590">
        <f>IF(AB19=7,IF($AO$9=3,AB9,IF($AO$11=3,AB11,IF($AO$13=3,AB13,IF($AO$15=3,AB15,IF($AO$17=3,AB17,IF(#REF!=3,#REF!,IF(#REF!=3,#REF!,""))))))),0)</f>
        <v>0</v>
      </c>
      <c r="AC26" s="590"/>
      <c r="AD26" s="48" t="str">
        <f>IF(AB19=7,IF($AO$9=3,AD9,IF($AO$11=3,AD11,IF($AO$13=3,AD13,IF($AO$15=3,AD15,IF($AO$17=3,AD17,IF(#REF!=3,#REF!,IF(#REF!=3,#REF!,""))))))),"")</f>
        <v/>
      </c>
      <c r="AE26" s="590">
        <f>IF(AB19=7,IF($AO$9=3,AE9,IF($AO$11=3,AE11,IF($AO$13=3,AE13,IF($AO$15=3,AE15,IF($AO$17=3,AE17,IF(#REF!=3,#REF!,IF(#REF!=3,#REF!,""))))))),0)</f>
        <v>0</v>
      </c>
      <c r="AF26" s="590"/>
      <c r="AG26" s="589"/>
      <c r="AH26" s="589"/>
      <c r="AI26" s="589"/>
      <c r="AJ26" s="589"/>
      <c r="AK26" s="589"/>
      <c r="AL26" s="589"/>
      <c r="AM26" s="589"/>
      <c r="AN26" s="589"/>
      <c r="AO26" s="589"/>
      <c r="AP26" s="589"/>
      <c r="AQ26" s="589"/>
      <c r="AR26" s="589"/>
      <c r="AS26" s="101"/>
      <c r="AZ26" s="521"/>
      <c r="BA26" s="521"/>
      <c r="BB26" s="521"/>
      <c r="BE26" s="487"/>
      <c r="BF26" s="487"/>
      <c r="BG26" s="521"/>
      <c r="BH26" s="511"/>
    </row>
    <row r="27" spans="2:60">
      <c r="B27" s="592"/>
      <c r="C27" s="592"/>
      <c r="D27" s="592"/>
      <c r="E27" s="592"/>
      <c r="F27" s="592"/>
      <c r="G27" s="592"/>
      <c r="H27" s="590"/>
      <c r="I27" s="590"/>
      <c r="J27" s="49"/>
      <c r="K27" s="590"/>
      <c r="L27" s="590"/>
      <c r="M27" s="590"/>
      <c r="N27" s="590"/>
      <c r="O27" s="49"/>
      <c r="P27" s="590"/>
      <c r="Q27" s="590"/>
      <c r="R27" s="590"/>
      <c r="S27" s="590"/>
      <c r="T27" s="49"/>
      <c r="U27" s="590"/>
      <c r="V27" s="590"/>
      <c r="W27" s="590"/>
      <c r="X27" s="590"/>
      <c r="Y27" s="49"/>
      <c r="Z27" s="590"/>
      <c r="AA27" s="590"/>
      <c r="AB27" s="590"/>
      <c r="AC27" s="590"/>
      <c r="AD27" s="49"/>
      <c r="AE27" s="590"/>
      <c r="AF27" s="590"/>
      <c r="AG27" s="589"/>
      <c r="AH27" s="589"/>
      <c r="AI27" s="589"/>
      <c r="AJ27" s="589"/>
      <c r="AK27" s="589"/>
      <c r="AL27" s="589"/>
      <c r="AM27" s="589"/>
      <c r="AN27" s="589"/>
      <c r="AO27" s="589"/>
      <c r="AP27" s="589"/>
      <c r="AQ27" s="589"/>
      <c r="AR27" s="589"/>
      <c r="AS27" s="101"/>
      <c r="AZ27" s="521"/>
      <c r="BA27" s="521"/>
      <c r="BB27" s="521"/>
      <c r="BE27" s="487"/>
      <c r="BF27" s="487"/>
      <c r="BG27" s="521"/>
      <c r="BH27" s="511"/>
    </row>
    <row r="28" spans="2:60">
      <c r="B28" s="586" t="s">
        <v>39</v>
      </c>
      <c r="C28" s="586"/>
      <c r="D28" s="586"/>
      <c r="E28" s="587"/>
      <c r="F28" s="587"/>
      <c r="G28" s="587"/>
      <c r="H28" s="588" t="s">
        <v>12</v>
      </c>
      <c r="I28" s="588"/>
      <c r="J28" s="588"/>
      <c r="K28" s="588"/>
      <c r="L28" s="588"/>
      <c r="M28" s="588"/>
      <c r="N28" s="588"/>
      <c r="O28" s="588"/>
      <c r="P28" s="588"/>
      <c r="Q28" s="588"/>
      <c r="R28" s="588"/>
      <c r="S28" s="588"/>
      <c r="T28" s="588"/>
      <c r="U28" s="588"/>
      <c r="V28" s="588"/>
      <c r="W28" s="588"/>
      <c r="X28" s="588"/>
      <c r="Y28" s="588"/>
      <c r="Z28" s="588"/>
      <c r="AA28" s="588"/>
      <c r="AB28" s="588"/>
      <c r="AC28" s="588"/>
      <c r="AD28" s="588"/>
      <c r="AE28" s="588"/>
      <c r="AF28" s="588"/>
      <c r="AG28" s="588"/>
      <c r="AH28" s="588"/>
      <c r="AI28" s="588"/>
      <c r="AJ28" s="588"/>
      <c r="AK28" s="588"/>
      <c r="AL28" s="588"/>
      <c r="AM28" s="588"/>
      <c r="AN28" s="588"/>
      <c r="AO28" s="588"/>
      <c r="AP28" s="588"/>
      <c r="AQ28" s="588"/>
      <c r="BE28" s="508"/>
      <c r="BF28" s="508"/>
      <c r="BG28" s="508"/>
      <c r="BH28" s="508"/>
    </row>
    <row r="29" spans="2:60">
      <c r="B29" s="586"/>
      <c r="C29" s="586"/>
      <c r="D29" s="586"/>
      <c r="E29" s="587"/>
      <c r="F29" s="587"/>
      <c r="G29" s="587"/>
      <c r="H29" s="588"/>
      <c r="I29" s="588"/>
      <c r="J29" s="588"/>
      <c r="K29" s="588"/>
      <c r="L29" s="588"/>
      <c r="M29" s="588"/>
      <c r="N29" s="588"/>
      <c r="O29" s="588"/>
      <c r="P29" s="588"/>
      <c r="Q29" s="588"/>
      <c r="R29" s="588"/>
      <c r="S29" s="588"/>
      <c r="T29" s="588"/>
      <c r="U29" s="588"/>
      <c r="V29" s="588"/>
      <c r="W29" s="588"/>
      <c r="X29" s="588"/>
      <c r="Y29" s="588"/>
      <c r="Z29" s="588"/>
      <c r="AA29" s="588"/>
      <c r="AB29" s="588"/>
      <c r="AC29" s="588"/>
      <c r="AD29" s="588"/>
      <c r="AE29" s="588"/>
      <c r="AF29" s="588"/>
      <c r="AG29" s="588"/>
      <c r="AH29" s="588"/>
      <c r="AI29" s="588"/>
      <c r="AJ29" s="588"/>
      <c r="AK29" s="588"/>
      <c r="AL29" s="588"/>
      <c r="AM29" s="588"/>
      <c r="AN29" s="588"/>
      <c r="AO29" s="588"/>
      <c r="AP29" s="588"/>
      <c r="AQ29" s="588"/>
      <c r="BE29" s="508"/>
      <c r="BF29" s="508"/>
      <c r="BG29" s="508"/>
      <c r="BH29" s="508"/>
    </row>
    <row r="30" spans="2:60">
      <c r="B30" s="586"/>
      <c r="C30" s="586"/>
      <c r="D30" s="586"/>
      <c r="E30" s="587"/>
      <c r="F30" s="587"/>
      <c r="G30" s="587"/>
      <c r="H30" s="588" t="s">
        <v>13</v>
      </c>
      <c r="I30" s="588"/>
      <c r="J30" s="588"/>
      <c r="K30" s="588"/>
      <c r="L30" s="588"/>
      <c r="M30" s="588"/>
      <c r="N30" s="588"/>
      <c r="O30" s="588"/>
      <c r="P30" s="588"/>
      <c r="Q30" s="588"/>
      <c r="R30" s="588"/>
      <c r="S30" s="588"/>
      <c r="T30" s="588"/>
      <c r="U30" s="588"/>
      <c r="V30" s="588"/>
      <c r="W30" s="588"/>
      <c r="X30" s="588"/>
      <c r="Y30" s="588"/>
      <c r="Z30" s="588"/>
      <c r="AA30" s="588"/>
      <c r="AB30" s="588"/>
      <c r="AC30" s="588"/>
      <c r="AD30" s="588"/>
      <c r="AE30" s="588"/>
      <c r="AF30" s="588"/>
      <c r="AG30" s="588"/>
      <c r="AH30" s="588"/>
      <c r="AI30" s="588"/>
      <c r="AJ30" s="588"/>
      <c r="AK30" s="588"/>
      <c r="AL30" s="588"/>
      <c r="AM30" s="588"/>
      <c r="AN30" s="588"/>
      <c r="AO30" s="588"/>
      <c r="AP30" s="588"/>
      <c r="AQ30" s="588"/>
      <c r="BC30" s="50"/>
      <c r="BD30" s="511"/>
      <c r="BE30" s="511"/>
      <c r="BF30" s="511"/>
      <c r="BG30" s="511"/>
    </row>
    <row r="31" spans="2:60">
      <c r="B31" s="586"/>
      <c r="C31" s="586"/>
      <c r="D31" s="586"/>
      <c r="E31" s="587"/>
      <c r="F31" s="587"/>
      <c r="G31" s="587"/>
      <c r="H31" s="588"/>
      <c r="I31" s="588"/>
      <c r="J31" s="588"/>
      <c r="K31" s="588"/>
      <c r="L31" s="588"/>
      <c r="M31" s="588"/>
      <c r="N31" s="588"/>
      <c r="O31" s="588"/>
      <c r="P31" s="588"/>
      <c r="Q31" s="588"/>
      <c r="R31" s="588"/>
      <c r="S31" s="588"/>
      <c r="T31" s="588"/>
      <c r="U31" s="588"/>
      <c r="V31" s="588"/>
      <c r="W31" s="588"/>
      <c r="X31" s="588"/>
      <c r="Y31" s="588"/>
      <c r="Z31" s="588"/>
      <c r="AA31" s="588"/>
      <c r="AB31" s="588"/>
      <c r="AC31" s="588"/>
      <c r="AD31" s="588"/>
      <c r="AE31" s="588"/>
      <c r="AF31" s="588"/>
      <c r="AG31" s="588"/>
      <c r="AH31" s="588"/>
      <c r="AI31" s="588"/>
      <c r="AJ31" s="588"/>
      <c r="AK31" s="588"/>
      <c r="AL31" s="588"/>
      <c r="AM31" s="588"/>
      <c r="AN31" s="588"/>
      <c r="AO31" s="588"/>
      <c r="AP31" s="588"/>
      <c r="AQ31" s="588"/>
      <c r="BC31" s="50"/>
      <c r="BD31" s="511"/>
      <c r="BE31" s="511"/>
      <c r="BF31" s="511"/>
      <c r="BG31" s="511"/>
    </row>
    <row r="32" spans="2:60">
      <c r="B32" s="586"/>
      <c r="C32" s="586"/>
      <c r="D32" s="586"/>
      <c r="E32" s="587"/>
      <c r="F32" s="587"/>
      <c r="G32" s="587"/>
      <c r="H32" s="588" t="s">
        <v>14</v>
      </c>
      <c r="I32" s="588"/>
      <c r="J32" s="588"/>
      <c r="K32" s="588"/>
      <c r="L32" s="588"/>
      <c r="M32" s="588"/>
      <c r="N32" s="588"/>
      <c r="O32" s="588"/>
      <c r="P32" s="588"/>
      <c r="Q32" s="588"/>
      <c r="R32" s="588"/>
      <c r="S32" s="588"/>
      <c r="T32" s="588"/>
      <c r="U32" s="588"/>
      <c r="V32" s="588"/>
      <c r="W32" s="588"/>
      <c r="X32" s="588"/>
      <c r="Y32" s="588"/>
      <c r="Z32" s="588"/>
      <c r="AA32" s="588"/>
      <c r="AB32" s="588"/>
      <c r="AC32" s="588"/>
      <c r="AD32" s="588"/>
      <c r="AE32" s="588"/>
      <c r="AF32" s="588"/>
      <c r="AG32" s="588"/>
      <c r="AH32" s="588"/>
      <c r="AI32" s="588"/>
      <c r="AJ32" s="588"/>
      <c r="AK32" s="588"/>
      <c r="AL32" s="588"/>
      <c r="AM32" s="588"/>
      <c r="AN32" s="588"/>
      <c r="AO32" s="588"/>
      <c r="AP32" s="588"/>
      <c r="AQ32" s="588"/>
    </row>
    <row r="33" spans="2:50">
      <c r="B33" s="586"/>
      <c r="C33" s="586"/>
      <c r="D33" s="586"/>
      <c r="E33" s="587"/>
      <c r="F33" s="587"/>
      <c r="G33" s="587"/>
      <c r="H33" s="588"/>
      <c r="I33" s="588"/>
      <c r="J33" s="588"/>
      <c r="K33" s="588"/>
      <c r="L33" s="588"/>
      <c r="M33" s="588"/>
      <c r="N33" s="588"/>
      <c r="O33" s="588"/>
      <c r="P33" s="588"/>
      <c r="Q33" s="588"/>
      <c r="R33" s="588"/>
      <c r="S33" s="588"/>
      <c r="T33" s="588"/>
      <c r="U33" s="588"/>
      <c r="V33" s="588"/>
      <c r="W33" s="588"/>
      <c r="X33" s="588"/>
      <c r="Y33" s="588"/>
      <c r="Z33" s="588"/>
      <c r="AA33" s="588"/>
      <c r="AB33" s="588"/>
      <c r="AC33" s="588"/>
      <c r="AD33" s="588"/>
      <c r="AE33" s="588"/>
      <c r="AF33" s="588"/>
      <c r="AG33" s="588"/>
      <c r="AH33" s="588"/>
      <c r="AI33" s="588"/>
      <c r="AJ33" s="588"/>
      <c r="AK33" s="588"/>
      <c r="AL33" s="588"/>
      <c r="AM33" s="588"/>
      <c r="AN33" s="588"/>
      <c r="AO33" s="588"/>
      <c r="AP33" s="588"/>
      <c r="AQ33" s="588"/>
    </row>
    <row r="34" spans="2:50">
      <c r="B34" s="586"/>
      <c r="C34" s="586"/>
      <c r="D34" s="586"/>
      <c r="E34" s="587"/>
      <c r="F34" s="587"/>
      <c r="G34" s="587"/>
      <c r="H34" s="591" t="s">
        <v>15</v>
      </c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</row>
    <row r="35" spans="2:50">
      <c r="B35" s="586"/>
      <c r="C35" s="586"/>
      <c r="D35" s="586"/>
      <c r="E35" s="587"/>
      <c r="F35" s="587"/>
      <c r="G35" s="587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</row>
    <row r="36" spans="2:50">
      <c r="B36" s="69"/>
      <c r="C36" s="69"/>
      <c r="D36" s="69"/>
      <c r="E36" s="51"/>
      <c r="F36" s="51"/>
      <c r="G36" s="51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102"/>
      <c r="AH36" s="102"/>
      <c r="AI36" s="102"/>
      <c r="AJ36" s="102"/>
      <c r="AK36" s="102"/>
      <c r="AL36" s="450" t="s">
        <v>73</v>
      </c>
      <c r="AM36" s="450"/>
      <c r="AN36" s="450"/>
      <c r="AO36" s="450"/>
      <c r="AP36" s="450"/>
      <c r="AQ36" s="102"/>
      <c r="AR36" s="102"/>
      <c r="AS36" s="102"/>
      <c r="AT36" s="102"/>
      <c r="AU36" s="102"/>
      <c r="AV36" s="102"/>
      <c r="AW36" s="102"/>
      <c r="AX36" s="102"/>
    </row>
    <row r="37" spans="2:50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102"/>
      <c r="AH37" s="102"/>
      <c r="AI37" s="102"/>
      <c r="AJ37" s="102"/>
      <c r="AK37" s="102"/>
      <c r="AL37" s="450"/>
      <c r="AM37" s="450"/>
      <c r="AN37" s="450"/>
      <c r="AO37" s="450"/>
      <c r="AP37" s="450"/>
      <c r="AQ37" s="102"/>
      <c r="AR37" s="102"/>
      <c r="AS37" s="102"/>
      <c r="AT37" s="102"/>
      <c r="AU37" s="102"/>
      <c r="AV37" s="102"/>
      <c r="AW37" s="102"/>
      <c r="AX37" s="102"/>
    </row>
    <row r="38" spans="2:50" ht="13.5" customHeight="1">
      <c r="B38" s="51"/>
      <c r="C38" s="312" t="s">
        <v>48</v>
      </c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314" t="s">
        <v>51</v>
      </c>
      <c r="AI38" s="314"/>
      <c r="AJ38" s="314"/>
      <c r="AK38" s="314"/>
      <c r="AL38" s="314"/>
      <c r="AM38" s="314"/>
      <c r="AN38" s="16"/>
      <c r="AO38" s="314" t="s">
        <v>52</v>
      </c>
      <c r="AP38" s="314"/>
      <c r="AQ38" s="314"/>
      <c r="AR38" s="314"/>
      <c r="AS38" s="314"/>
    </row>
    <row r="39" spans="2:50">
      <c r="B39" s="51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315"/>
      <c r="AI39" s="315"/>
      <c r="AJ39" s="315"/>
      <c r="AK39" s="315"/>
      <c r="AL39" s="315"/>
      <c r="AM39" s="315"/>
      <c r="AN39" s="16"/>
      <c r="AO39" s="315"/>
      <c r="AP39" s="315"/>
      <c r="AQ39" s="315"/>
      <c r="AR39" s="315"/>
      <c r="AS39" s="315"/>
    </row>
    <row r="40" spans="2:50" ht="13.5" customHeight="1">
      <c r="B40" s="595" t="s">
        <v>40</v>
      </c>
      <c r="C40" s="595"/>
      <c r="D40" s="317" ph="1">
        <v>0.36805555555555558</v>
      </c>
      <c r="E40" s="318" ph="1"/>
      <c r="F40" s="318" ph="1"/>
      <c r="G40" s="318" ph="1"/>
      <c r="H40" s="318" ph="1"/>
      <c r="I40" s="596" t="str">
        <f>C9</f>
        <v>六郷小サッカー部</v>
      </c>
      <c r="J40" s="597"/>
      <c r="K40" s="597"/>
      <c r="L40" s="597"/>
      <c r="M40" s="597"/>
      <c r="N40" s="598"/>
      <c r="O40" s="602">
        <v>1</v>
      </c>
      <c r="P40" s="602"/>
      <c r="Q40" s="602"/>
      <c r="R40" s="53"/>
      <c r="S40" s="602">
        <v>5</v>
      </c>
      <c r="T40" s="602"/>
      <c r="U40" s="602"/>
      <c r="V40" s="593" t="s">
        <v>101</v>
      </c>
      <c r="W40" s="593"/>
      <c r="X40" s="593"/>
      <c r="Y40" s="593"/>
      <c r="Z40" s="593"/>
      <c r="AA40" s="593"/>
      <c r="AB40" s="54"/>
      <c r="AC40" s="54"/>
      <c r="AD40" s="54"/>
      <c r="AE40" s="54"/>
      <c r="AF40" s="55"/>
      <c r="AG40" s="56"/>
      <c r="AH40" s="612" t="s">
        <v>109</v>
      </c>
      <c r="AI40" s="613"/>
      <c r="AJ40" s="613"/>
      <c r="AK40" s="613"/>
      <c r="AL40" s="613"/>
      <c r="AM40" s="613"/>
      <c r="AN40" s="104"/>
      <c r="AO40" s="603" t="s">
        <v>112</v>
      </c>
      <c r="AP40" s="604"/>
      <c r="AQ40" s="604"/>
      <c r="AR40" s="604"/>
      <c r="AS40" s="604"/>
      <c r="AT40" s="604"/>
      <c r="AU40" s="605"/>
    </row>
    <row r="41" spans="2:50" ht="13.5" customHeight="1">
      <c r="B41" s="595"/>
      <c r="C41" s="595"/>
      <c r="D41" s="318" ph="1"/>
      <c r="E41" s="318" ph="1"/>
      <c r="F41" s="318" ph="1"/>
      <c r="G41" s="318" ph="1"/>
      <c r="H41" s="318" ph="1"/>
      <c r="I41" s="599"/>
      <c r="J41" s="600"/>
      <c r="K41" s="600"/>
      <c r="L41" s="600"/>
      <c r="M41" s="600"/>
      <c r="N41" s="601"/>
      <c r="O41" s="602"/>
      <c r="P41" s="602"/>
      <c r="Q41" s="602"/>
      <c r="R41" s="57"/>
      <c r="S41" s="602"/>
      <c r="T41" s="602"/>
      <c r="U41" s="602"/>
      <c r="V41" s="593"/>
      <c r="W41" s="593"/>
      <c r="X41" s="593"/>
      <c r="Y41" s="593"/>
      <c r="Z41" s="593"/>
      <c r="AA41" s="593"/>
      <c r="AB41" s="54"/>
      <c r="AC41" s="54"/>
      <c r="AD41" s="54"/>
      <c r="AE41" s="54"/>
      <c r="AF41" s="55"/>
      <c r="AG41" s="56"/>
      <c r="AH41" s="613"/>
      <c r="AI41" s="613"/>
      <c r="AJ41" s="613"/>
      <c r="AK41" s="613"/>
      <c r="AL41" s="613"/>
      <c r="AM41" s="613"/>
      <c r="AN41" s="104"/>
      <c r="AO41" s="447"/>
      <c r="AP41" s="448"/>
      <c r="AQ41" s="448"/>
      <c r="AR41" s="448"/>
      <c r="AS41" s="448"/>
      <c r="AT41" s="448"/>
      <c r="AU41" s="449"/>
    </row>
    <row r="42" spans="2:50" ht="13.5" customHeight="1">
      <c r="B42" s="595" t="s">
        <v>41</v>
      </c>
      <c r="C42" s="595"/>
      <c r="D42" s="333" t="s" ph="1">
        <v>53</v>
      </c>
      <c r="E42" s="334" ph="1"/>
      <c r="F42" s="334" ph="1"/>
      <c r="G42" s="334" ph="1"/>
      <c r="H42" s="334" ph="1"/>
      <c r="I42" s="593" t="s">
        <v>99</v>
      </c>
      <c r="J42" s="593"/>
      <c r="K42" s="593"/>
      <c r="L42" s="593"/>
      <c r="M42" s="593"/>
      <c r="N42" s="593"/>
      <c r="O42" s="602">
        <v>2</v>
      </c>
      <c r="P42" s="602"/>
      <c r="Q42" s="602"/>
      <c r="R42" s="53"/>
      <c r="S42" s="602">
        <v>0</v>
      </c>
      <c r="T42" s="602"/>
      <c r="U42" s="602"/>
      <c r="V42" s="593" t="str">
        <f>C15</f>
        <v>堤ヶ岡サッカークラブ</v>
      </c>
      <c r="W42" s="593"/>
      <c r="X42" s="593"/>
      <c r="Y42" s="593"/>
      <c r="Z42" s="593"/>
      <c r="AA42" s="593"/>
      <c r="AB42" s="58"/>
      <c r="AC42" s="58"/>
      <c r="AD42" s="58"/>
      <c r="AE42" s="58"/>
      <c r="AF42" s="58"/>
      <c r="AG42" s="56"/>
      <c r="AH42" s="594" t="s">
        <v>113</v>
      </c>
      <c r="AI42" s="594"/>
      <c r="AJ42" s="594"/>
      <c r="AK42" s="594"/>
      <c r="AL42" s="594"/>
      <c r="AM42" s="594"/>
      <c r="AN42" s="104"/>
      <c r="AO42" s="603" t="s">
        <v>114</v>
      </c>
      <c r="AP42" s="604"/>
      <c r="AQ42" s="604"/>
      <c r="AR42" s="604"/>
      <c r="AS42" s="604"/>
      <c r="AT42" s="604"/>
      <c r="AU42" s="605"/>
    </row>
    <row r="43" spans="2:50" ht="13.5" customHeight="1">
      <c r="B43" s="595"/>
      <c r="C43" s="595"/>
      <c r="D43" s="334" ph="1"/>
      <c r="E43" s="334" ph="1"/>
      <c r="F43" s="334" ph="1"/>
      <c r="G43" s="334" ph="1"/>
      <c r="H43" s="334" ph="1"/>
      <c r="I43" s="593"/>
      <c r="J43" s="593"/>
      <c r="K43" s="593"/>
      <c r="L43" s="593"/>
      <c r="M43" s="593"/>
      <c r="N43" s="593"/>
      <c r="O43" s="602"/>
      <c r="P43" s="602"/>
      <c r="Q43" s="602"/>
      <c r="R43" s="57"/>
      <c r="S43" s="602"/>
      <c r="T43" s="602"/>
      <c r="U43" s="602"/>
      <c r="V43" s="593"/>
      <c r="W43" s="593"/>
      <c r="X43" s="593"/>
      <c r="Y43" s="593"/>
      <c r="Z43" s="593"/>
      <c r="AA43" s="593"/>
      <c r="AB43" s="58"/>
      <c r="AC43" s="58"/>
      <c r="AD43" s="58"/>
      <c r="AE43" s="58"/>
      <c r="AF43" s="58"/>
      <c r="AG43" s="56"/>
      <c r="AH43" s="594"/>
      <c r="AI43" s="594"/>
      <c r="AJ43" s="594"/>
      <c r="AK43" s="594"/>
      <c r="AL43" s="594"/>
      <c r="AM43" s="594"/>
      <c r="AN43" s="104"/>
      <c r="AO43" s="447"/>
      <c r="AP43" s="448"/>
      <c r="AQ43" s="448"/>
      <c r="AR43" s="448"/>
      <c r="AS43" s="448"/>
      <c r="AT43" s="448"/>
      <c r="AU43" s="449"/>
    </row>
    <row r="44" spans="2:50" ht="13.5" customHeight="1">
      <c r="B44" s="595" t="s">
        <v>42</v>
      </c>
      <c r="C44" s="595"/>
      <c r="D44" s="317" ph="1">
        <v>0.4513888888888889</v>
      </c>
      <c r="E44" s="318" ph="1"/>
      <c r="F44" s="318" ph="1"/>
      <c r="G44" s="318" ph="1"/>
      <c r="H44" s="318" ph="1"/>
      <c r="I44" s="593" t="str">
        <f>C9</f>
        <v>六郷小サッカー部</v>
      </c>
      <c r="J44" s="593"/>
      <c r="K44" s="593"/>
      <c r="L44" s="593"/>
      <c r="M44" s="593"/>
      <c r="N44" s="593"/>
      <c r="O44" s="602">
        <v>1</v>
      </c>
      <c r="P44" s="602"/>
      <c r="Q44" s="602"/>
      <c r="R44" s="53"/>
      <c r="S44" s="602">
        <v>5</v>
      </c>
      <c r="T44" s="602"/>
      <c r="U44" s="602"/>
      <c r="V44" s="593" t="str">
        <f>C17</f>
        <v>吉井ジュニアパルス</v>
      </c>
      <c r="W44" s="593"/>
      <c r="X44" s="593"/>
      <c r="Y44" s="593"/>
      <c r="Z44" s="593"/>
      <c r="AA44" s="593"/>
      <c r="AB44" s="58"/>
      <c r="AC44" s="58"/>
      <c r="AD44" s="58"/>
      <c r="AE44" s="58"/>
      <c r="AF44" s="58"/>
      <c r="AG44" s="56"/>
      <c r="AH44" s="606" t="s">
        <v>99</v>
      </c>
      <c r="AI44" s="607"/>
      <c r="AJ44" s="607"/>
      <c r="AK44" s="607"/>
      <c r="AL44" s="607"/>
      <c r="AM44" s="608"/>
      <c r="AN44" s="104"/>
      <c r="AO44" s="444" t="s">
        <v>109</v>
      </c>
      <c r="AP44" s="445"/>
      <c r="AQ44" s="445"/>
      <c r="AR44" s="445"/>
      <c r="AS44" s="445"/>
      <c r="AT44" s="445"/>
      <c r="AU44" s="446"/>
    </row>
    <row r="45" spans="2:50" ht="13.5" customHeight="1">
      <c r="B45" s="595"/>
      <c r="C45" s="595"/>
      <c r="D45" s="318" ph="1"/>
      <c r="E45" s="318" ph="1"/>
      <c r="F45" s="318" ph="1"/>
      <c r="G45" s="318" ph="1"/>
      <c r="H45" s="318" ph="1"/>
      <c r="I45" s="593"/>
      <c r="J45" s="593"/>
      <c r="K45" s="593"/>
      <c r="L45" s="593"/>
      <c r="M45" s="593"/>
      <c r="N45" s="593"/>
      <c r="O45" s="602"/>
      <c r="P45" s="602"/>
      <c r="Q45" s="602"/>
      <c r="R45" s="57"/>
      <c r="S45" s="602"/>
      <c r="T45" s="602"/>
      <c r="U45" s="602"/>
      <c r="V45" s="593"/>
      <c r="W45" s="593"/>
      <c r="X45" s="593"/>
      <c r="Y45" s="593"/>
      <c r="Z45" s="593"/>
      <c r="AA45" s="593"/>
      <c r="AB45" s="58"/>
      <c r="AC45" s="58"/>
      <c r="AD45" s="58"/>
      <c r="AE45" s="58"/>
      <c r="AF45" s="58"/>
      <c r="AG45" s="56"/>
      <c r="AH45" s="609"/>
      <c r="AI45" s="610"/>
      <c r="AJ45" s="610"/>
      <c r="AK45" s="610"/>
      <c r="AL45" s="610"/>
      <c r="AM45" s="611"/>
      <c r="AN45" s="104"/>
      <c r="AO45" s="447"/>
      <c r="AP45" s="448"/>
      <c r="AQ45" s="448"/>
      <c r="AR45" s="448"/>
      <c r="AS45" s="448"/>
      <c r="AT45" s="448"/>
      <c r="AU45" s="449"/>
    </row>
    <row r="46" spans="2:50" ht="13.5" customHeight="1">
      <c r="B46" s="595" t="s">
        <v>43</v>
      </c>
      <c r="C46" s="595"/>
      <c r="D46" s="333" ph="1">
        <v>0.49305555555555558</v>
      </c>
      <c r="E46" s="334" ph="1"/>
      <c r="F46" s="334" ph="1"/>
      <c r="G46" s="334" ph="1"/>
      <c r="H46" s="334" ph="1"/>
      <c r="I46" s="596" t="s">
        <v>108</v>
      </c>
      <c r="J46" s="597"/>
      <c r="K46" s="597"/>
      <c r="L46" s="597"/>
      <c r="M46" s="597"/>
      <c r="N46" s="598"/>
      <c r="O46" s="602">
        <v>4</v>
      </c>
      <c r="P46" s="602"/>
      <c r="Q46" s="602"/>
      <c r="R46" s="53"/>
      <c r="S46" s="602">
        <v>3</v>
      </c>
      <c r="T46" s="602"/>
      <c r="U46" s="602"/>
      <c r="V46" s="612" t="s">
        <v>99</v>
      </c>
      <c r="W46" s="612"/>
      <c r="X46" s="612"/>
      <c r="Y46" s="612"/>
      <c r="Z46" s="612"/>
      <c r="AA46" s="612"/>
      <c r="AB46" s="58"/>
      <c r="AC46" s="58"/>
      <c r="AD46" s="58"/>
      <c r="AE46" s="58"/>
      <c r="AF46" s="58"/>
      <c r="AG46" s="56"/>
      <c r="AH46" s="612" t="s">
        <v>112</v>
      </c>
      <c r="AI46" s="613"/>
      <c r="AJ46" s="613"/>
      <c r="AK46" s="613"/>
      <c r="AL46" s="613"/>
      <c r="AM46" s="613"/>
      <c r="AN46" s="104"/>
      <c r="AO46" s="603" t="s">
        <v>115</v>
      </c>
      <c r="AP46" s="604"/>
      <c r="AQ46" s="604"/>
      <c r="AR46" s="604"/>
      <c r="AS46" s="604"/>
      <c r="AT46" s="604"/>
      <c r="AU46" s="605"/>
    </row>
    <row r="47" spans="2:50" ht="13.5" customHeight="1">
      <c r="B47" s="595"/>
      <c r="C47" s="595"/>
      <c r="D47" s="334" ph="1"/>
      <c r="E47" s="334" ph="1"/>
      <c r="F47" s="334" ph="1"/>
      <c r="G47" s="334" ph="1"/>
      <c r="H47" s="334" ph="1"/>
      <c r="I47" s="599"/>
      <c r="J47" s="600"/>
      <c r="K47" s="600"/>
      <c r="L47" s="600"/>
      <c r="M47" s="600"/>
      <c r="N47" s="601"/>
      <c r="O47" s="602"/>
      <c r="P47" s="602"/>
      <c r="Q47" s="602"/>
      <c r="R47" s="57"/>
      <c r="S47" s="602"/>
      <c r="T47" s="602"/>
      <c r="U47" s="602"/>
      <c r="V47" s="612"/>
      <c r="W47" s="612"/>
      <c r="X47" s="612"/>
      <c r="Y47" s="612"/>
      <c r="Z47" s="612"/>
      <c r="AA47" s="612"/>
      <c r="AB47" s="58"/>
      <c r="AC47" s="58"/>
      <c r="AD47" s="58"/>
      <c r="AE47" s="58"/>
      <c r="AF47" s="58"/>
      <c r="AG47" s="56"/>
      <c r="AH47" s="613"/>
      <c r="AI47" s="613"/>
      <c r="AJ47" s="613"/>
      <c r="AK47" s="613"/>
      <c r="AL47" s="613"/>
      <c r="AM47" s="613"/>
      <c r="AN47" s="104"/>
      <c r="AO47" s="447"/>
      <c r="AP47" s="448"/>
      <c r="AQ47" s="448"/>
      <c r="AR47" s="448"/>
      <c r="AS47" s="448"/>
      <c r="AT47" s="448"/>
      <c r="AU47" s="449"/>
    </row>
    <row r="48" spans="2:50" ht="13.5" customHeight="1">
      <c r="B48" s="595" t="s">
        <v>44</v>
      </c>
      <c r="C48" s="595"/>
      <c r="D48" s="317" ph="1">
        <v>0.53472222222222221</v>
      </c>
      <c r="E48" s="318" ph="1"/>
      <c r="F48" s="318" ph="1"/>
      <c r="G48" s="318" ph="1"/>
      <c r="H48" s="318" ph="1"/>
      <c r="I48" s="593" t="s">
        <v>100</v>
      </c>
      <c r="J48" s="593"/>
      <c r="K48" s="593"/>
      <c r="L48" s="593"/>
      <c r="M48" s="593"/>
      <c r="N48" s="593"/>
      <c r="O48" s="602">
        <v>0</v>
      </c>
      <c r="P48" s="602"/>
      <c r="Q48" s="602"/>
      <c r="R48" s="53"/>
      <c r="S48" s="602">
        <v>10</v>
      </c>
      <c r="T48" s="602"/>
      <c r="U48" s="602"/>
      <c r="V48" s="593" t="str">
        <f>C17</f>
        <v>吉井ジュニアパルス</v>
      </c>
      <c r="W48" s="593"/>
      <c r="X48" s="593"/>
      <c r="Y48" s="593"/>
      <c r="Z48" s="593"/>
      <c r="AA48" s="593"/>
      <c r="AB48" s="58"/>
      <c r="AC48" s="58"/>
      <c r="AD48" s="58"/>
      <c r="AE48" s="58"/>
      <c r="AF48" s="58"/>
      <c r="AG48" s="56"/>
      <c r="AH48" s="614" t="s">
        <v>114</v>
      </c>
      <c r="AI48" s="615"/>
      <c r="AJ48" s="615"/>
      <c r="AK48" s="615"/>
      <c r="AL48" s="615"/>
      <c r="AM48" s="616"/>
      <c r="AN48" s="104"/>
      <c r="AO48" s="444" t="s">
        <v>99</v>
      </c>
      <c r="AP48" s="445"/>
      <c r="AQ48" s="445"/>
      <c r="AR48" s="445"/>
      <c r="AS48" s="445"/>
      <c r="AT48" s="445"/>
      <c r="AU48" s="446"/>
    </row>
    <row r="49" spans="2:47" ht="13.5" customHeight="1">
      <c r="B49" s="595"/>
      <c r="C49" s="595"/>
      <c r="D49" s="318" ph="1"/>
      <c r="E49" s="318" ph="1"/>
      <c r="F49" s="318" ph="1"/>
      <c r="G49" s="318" ph="1"/>
      <c r="H49" s="318" ph="1"/>
      <c r="I49" s="593"/>
      <c r="J49" s="593"/>
      <c r="K49" s="593"/>
      <c r="L49" s="593"/>
      <c r="M49" s="593"/>
      <c r="N49" s="593"/>
      <c r="O49" s="602"/>
      <c r="P49" s="602"/>
      <c r="Q49" s="602"/>
      <c r="R49" s="57"/>
      <c r="S49" s="602"/>
      <c r="T49" s="602"/>
      <c r="U49" s="602"/>
      <c r="V49" s="593"/>
      <c r="W49" s="593"/>
      <c r="X49" s="593"/>
      <c r="Y49" s="593"/>
      <c r="Z49" s="593"/>
      <c r="AA49" s="593"/>
      <c r="AB49" s="58"/>
      <c r="AC49" s="58"/>
      <c r="AD49" s="58"/>
      <c r="AE49" s="58"/>
      <c r="AF49" s="58"/>
      <c r="AG49" s="56"/>
      <c r="AH49" s="617"/>
      <c r="AI49" s="618"/>
      <c r="AJ49" s="618"/>
      <c r="AK49" s="618"/>
      <c r="AL49" s="618"/>
      <c r="AM49" s="619"/>
      <c r="AN49" s="104"/>
      <c r="AO49" s="447"/>
      <c r="AP49" s="448"/>
      <c r="AQ49" s="448"/>
      <c r="AR49" s="448"/>
      <c r="AS49" s="448"/>
      <c r="AT49" s="448"/>
      <c r="AU49" s="449"/>
    </row>
    <row r="50" spans="2:47">
      <c r="B50" s="595"/>
      <c r="C50" s="595"/>
      <c r="D50" s="620"/>
      <c r="E50" s="621"/>
      <c r="F50" s="621"/>
      <c r="G50" s="621"/>
      <c r="H50" s="621"/>
      <c r="I50" s="622"/>
      <c r="J50" s="623"/>
      <c r="K50" s="623"/>
      <c r="L50" s="623"/>
      <c r="M50" s="623"/>
      <c r="N50" s="624"/>
      <c r="O50" s="628"/>
      <c r="P50" s="629"/>
      <c r="Q50" s="630"/>
      <c r="R50" s="57"/>
      <c r="S50" s="628"/>
      <c r="T50" s="629"/>
      <c r="U50" s="630"/>
      <c r="V50" s="622"/>
      <c r="W50" s="623"/>
      <c r="X50" s="623"/>
      <c r="Y50" s="623"/>
      <c r="Z50" s="623"/>
      <c r="AA50" s="624"/>
      <c r="AB50" s="58"/>
      <c r="AC50" s="58"/>
      <c r="AD50" s="58"/>
      <c r="AE50" s="58"/>
      <c r="AF50" s="58"/>
      <c r="AG50" s="56"/>
      <c r="AH50" s="622"/>
      <c r="AI50" s="623"/>
      <c r="AJ50" s="623"/>
      <c r="AK50" s="623"/>
      <c r="AL50" s="623"/>
      <c r="AM50" s="624"/>
    </row>
    <row r="51" spans="2:47">
      <c r="B51" s="595"/>
      <c r="C51" s="595"/>
      <c r="D51" s="621"/>
      <c r="E51" s="621"/>
      <c r="F51" s="621"/>
      <c r="G51" s="621"/>
      <c r="H51" s="621"/>
      <c r="I51" s="625"/>
      <c r="J51" s="626"/>
      <c r="K51" s="626"/>
      <c r="L51" s="626"/>
      <c r="M51" s="626"/>
      <c r="N51" s="627"/>
      <c r="O51" s="631"/>
      <c r="P51" s="632"/>
      <c r="Q51" s="633"/>
      <c r="R51" s="57"/>
      <c r="S51" s="631"/>
      <c r="T51" s="632"/>
      <c r="U51" s="633"/>
      <c r="V51" s="625"/>
      <c r="W51" s="626"/>
      <c r="X51" s="626"/>
      <c r="Y51" s="626"/>
      <c r="Z51" s="626"/>
      <c r="AA51" s="627"/>
      <c r="AB51" s="58"/>
      <c r="AC51" s="58"/>
      <c r="AD51" s="58"/>
      <c r="AE51" s="58"/>
      <c r="AF51" s="58"/>
      <c r="AG51" s="56"/>
      <c r="AH51" s="625"/>
      <c r="AI51" s="626"/>
      <c r="AJ51" s="626"/>
      <c r="AK51" s="626"/>
      <c r="AL51" s="626"/>
      <c r="AM51" s="627"/>
    </row>
    <row r="52" spans="2:47" ht="13.5" customHeight="1">
      <c r="B52" s="55"/>
      <c r="C52" s="312" t="s">
        <v>49</v>
      </c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58"/>
      <c r="O52" s="59"/>
      <c r="P52" s="59"/>
      <c r="Q52" s="59"/>
      <c r="R52" s="60"/>
      <c r="S52" s="59"/>
      <c r="T52" s="59"/>
      <c r="U52" s="59"/>
      <c r="V52" s="61"/>
      <c r="W52" s="61"/>
      <c r="X52" s="61"/>
      <c r="Y52" s="61"/>
      <c r="Z52" s="61"/>
      <c r="AA52" s="61"/>
      <c r="AB52" s="58"/>
      <c r="AC52" s="58"/>
      <c r="AD52" s="58"/>
      <c r="AE52" s="58"/>
      <c r="AF52" s="58"/>
      <c r="AG52" s="54"/>
      <c r="AH52" s="61"/>
      <c r="AI52" s="61"/>
      <c r="AJ52" s="61"/>
      <c r="AK52" s="61"/>
      <c r="AL52" s="61"/>
      <c r="AM52" s="61"/>
    </row>
    <row r="53" spans="2:47">
      <c r="B53" s="55"/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58"/>
      <c r="O53" s="59"/>
      <c r="P53" s="59"/>
      <c r="Q53" s="59"/>
      <c r="R53" s="60"/>
      <c r="S53" s="59"/>
      <c r="T53" s="59"/>
      <c r="U53" s="59"/>
      <c r="V53" s="61"/>
      <c r="W53" s="61"/>
      <c r="X53" s="61"/>
      <c r="Y53" s="61"/>
      <c r="Z53" s="61"/>
      <c r="AA53" s="61"/>
      <c r="AB53" s="58"/>
      <c r="AC53" s="58"/>
      <c r="AD53" s="58"/>
      <c r="AE53" s="58"/>
      <c r="AF53" s="58"/>
      <c r="AG53" s="54"/>
      <c r="AH53" s="61"/>
      <c r="AI53" s="61"/>
      <c r="AJ53" s="61"/>
      <c r="AK53" s="61"/>
      <c r="AL53" s="61"/>
      <c r="AM53" s="61"/>
    </row>
    <row r="54" spans="2:47" ht="13.5" customHeight="1">
      <c r="B54" s="595" t="s">
        <v>40</v>
      </c>
      <c r="C54" s="595"/>
      <c r="D54" s="317" ph="1">
        <v>0.36805555555555558</v>
      </c>
      <c r="E54" s="318" ph="1"/>
      <c r="F54" s="318" ph="1"/>
      <c r="G54" s="318" ph="1"/>
      <c r="H54" s="318" ph="1"/>
      <c r="I54" s="593" t="s">
        <v>99</v>
      </c>
      <c r="J54" s="593"/>
      <c r="K54" s="593"/>
      <c r="L54" s="593"/>
      <c r="M54" s="593"/>
      <c r="N54" s="593"/>
      <c r="O54" s="602">
        <v>2</v>
      </c>
      <c r="P54" s="602"/>
      <c r="Q54" s="602"/>
      <c r="R54" s="53"/>
      <c r="S54" s="602">
        <v>2</v>
      </c>
      <c r="T54" s="602"/>
      <c r="U54" s="602"/>
      <c r="V54" s="593" t="s">
        <v>110</v>
      </c>
      <c r="W54" s="593"/>
      <c r="X54" s="593"/>
      <c r="Y54" s="593"/>
      <c r="Z54" s="593"/>
      <c r="AA54" s="593"/>
      <c r="AB54" s="58"/>
      <c r="AC54" s="58"/>
      <c r="AD54" s="58"/>
      <c r="AE54" s="58"/>
      <c r="AF54" s="58"/>
      <c r="AG54" s="54"/>
      <c r="AH54" s="593" t="s">
        <v>114</v>
      </c>
      <c r="AI54" s="594"/>
      <c r="AJ54" s="594"/>
      <c r="AK54" s="594"/>
      <c r="AL54" s="594"/>
      <c r="AM54" s="594"/>
      <c r="AN54" s="104"/>
      <c r="AO54" s="444" t="s">
        <v>109</v>
      </c>
      <c r="AP54" s="445"/>
      <c r="AQ54" s="445"/>
      <c r="AR54" s="445"/>
      <c r="AS54" s="445"/>
      <c r="AT54" s="445"/>
      <c r="AU54" s="446"/>
    </row>
    <row r="55" spans="2:47">
      <c r="B55" s="595"/>
      <c r="C55" s="595"/>
      <c r="D55" s="318" ph="1"/>
      <c r="E55" s="318" ph="1"/>
      <c r="F55" s="318" ph="1"/>
      <c r="G55" s="318" ph="1"/>
      <c r="H55" s="318" ph="1"/>
      <c r="I55" s="593"/>
      <c r="J55" s="593"/>
      <c r="K55" s="593"/>
      <c r="L55" s="593"/>
      <c r="M55" s="593"/>
      <c r="N55" s="593"/>
      <c r="O55" s="602"/>
      <c r="P55" s="602"/>
      <c r="Q55" s="602"/>
      <c r="R55" s="57"/>
      <c r="S55" s="602"/>
      <c r="T55" s="602"/>
      <c r="U55" s="602"/>
      <c r="V55" s="593"/>
      <c r="W55" s="593"/>
      <c r="X55" s="593"/>
      <c r="Y55" s="593"/>
      <c r="Z55" s="593"/>
      <c r="AA55" s="593"/>
      <c r="AB55" s="58"/>
      <c r="AC55" s="58"/>
      <c r="AD55" s="58"/>
      <c r="AE55" s="58"/>
      <c r="AF55" s="58"/>
      <c r="AG55" s="54"/>
      <c r="AH55" s="594"/>
      <c r="AI55" s="594"/>
      <c r="AJ55" s="594"/>
      <c r="AK55" s="594"/>
      <c r="AL55" s="594"/>
      <c r="AM55" s="594"/>
      <c r="AN55" s="104"/>
      <c r="AO55" s="447"/>
      <c r="AP55" s="448"/>
      <c r="AQ55" s="448"/>
      <c r="AR55" s="448"/>
      <c r="AS55" s="448"/>
      <c r="AT55" s="448"/>
      <c r="AU55" s="449"/>
    </row>
    <row r="56" spans="2:47" ht="13.5" customHeight="1">
      <c r="B56" s="595" t="s">
        <v>41</v>
      </c>
      <c r="C56" s="595"/>
      <c r="D56" s="333" t="s" ph="1">
        <v>53</v>
      </c>
      <c r="E56" s="334" ph="1"/>
      <c r="F56" s="334" ph="1"/>
      <c r="G56" s="334" ph="1"/>
      <c r="H56" s="334" ph="1"/>
      <c r="I56" s="593" t="s">
        <v>98</v>
      </c>
      <c r="J56" s="593"/>
      <c r="K56" s="593"/>
      <c r="L56" s="593"/>
      <c r="M56" s="593"/>
      <c r="N56" s="593"/>
      <c r="O56" s="602">
        <v>0</v>
      </c>
      <c r="P56" s="602"/>
      <c r="Q56" s="602"/>
      <c r="R56" s="53"/>
      <c r="S56" s="602">
        <v>5</v>
      </c>
      <c r="T56" s="602"/>
      <c r="U56" s="602"/>
      <c r="V56" s="593" t="s">
        <v>100</v>
      </c>
      <c r="W56" s="593"/>
      <c r="X56" s="593"/>
      <c r="Y56" s="593"/>
      <c r="Z56" s="593"/>
      <c r="AA56" s="593"/>
      <c r="AB56" s="58"/>
      <c r="AC56" s="58"/>
      <c r="AD56" s="58"/>
      <c r="AE56" s="58"/>
      <c r="AF56" s="58"/>
      <c r="AG56" s="54"/>
      <c r="AH56" s="613" t="s">
        <v>99</v>
      </c>
      <c r="AI56" s="613"/>
      <c r="AJ56" s="613"/>
      <c r="AK56" s="613"/>
      <c r="AL56" s="613"/>
      <c r="AM56" s="613"/>
      <c r="AN56" s="104"/>
      <c r="AO56" s="603" t="s">
        <v>112</v>
      </c>
      <c r="AP56" s="604"/>
      <c r="AQ56" s="604"/>
      <c r="AR56" s="604"/>
      <c r="AS56" s="604"/>
      <c r="AT56" s="604"/>
      <c r="AU56" s="605"/>
    </row>
    <row r="57" spans="2:47">
      <c r="B57" s="595"/>
      <c r="C57" s="595"/>
      <c r="D57" s="334" ph="1"/>
      <c r="E57" s="334" ph="1"/>
      <c r="F57" s="334" ph="1"/>
      <c r="G57" s="334" ph="1"/>
      <c r="H57" s="334" ph="1"/>
      <c r="I57" s="593"/>
      <c r="J57" s="593"/>
      <c r="K57" s="593"/>
      <c r="L57" s="593"/>
      <c r="M57" s="593"/>
      <c r="N57" s="593"/>
      <c r="O57" s="602"/>
      <c r="P57" s="602"/>
      <c r="Q57" s="602"/>
      <c r="R57" s="57"/>
      <c r="S57" s="602"/>
      <c r="T57" s="602"/>
      <c r="U57" s="602"/>
      <c r="V57" s="593"/>
      <c r="W57" s="593"/>
      <c r="X57" s="593"/>
      <c r="Y57" s="593"/>
      <c r="Z57" s="593"/>
      <c r="AA57" s="593"/>
      <c r="AB57" s="58"/>
      <c r="AC57" s="58"/>
      <c r="AD57" s="58"/>
      <c r="AE57" s="58"/>
      <c r="AF57" s="58"/>
      <c r="AG57" s="54"/>
      <c r="AH57" s="613"/>
      <c r="AI57" s="613"/>
      <c r="AJ57" s="613"/>
      <c r="AK57" s="613"/>
      <c r="AL57" s="613"/>
      <c r="AM57" s="613"/>
      <c r="AN57" s="104"/>
      <c r="AO57" s="447"/>
      <c r="AP57" s="448"/>
      <c r="AQ57" s="448"/>
      <c r="AR57" s="448"/>
      <c r="AS57" s="448"/>
      <c r="AT57" s="448"/>
      <c r="AU57" s="449"/>
    </row>
    <row r="58" spans="2:47" ht="13.5" customHeight="1">
      <c r="B58" s="595" t="s">
        <v>42</v>
      </c>
      <c r="C58" s="595"/>
      <c r="D58" s="317" ph="1">
        <v>0.4513888888888889</v>
      </c>
      <c r="E58" s="318" ph="1"/>
      <c r="F58" s="318" ph="1"/>
      <c r="G58" s="318" ph="1"/>
      <c r="H58" s="318" ph="1"/>
      <c r="I58" s="596" t="s">
        <v>101</v>
      </c>
      <c r="J58" s="597"/>
      <c r="K58" s="597"/>
      <c r="L58" s="597"/>
      <c r="M58" s="597"/>
      <c r="N58" s="598"/>
      <c r="O58" s="602">
        <v>1</v>
      </c>
      <c r="P58" s="602"/>
      <c r="Q58" s="602"/>
      <c r="R58" s="53"/>
      <c r="S58" s="602">
        <v>2</v>
      </c>
      <c r="T58" s="602"/>
      <c r="U58" s="602"/>
      <c r="V58" s="612" t="str">
        <f>C17</f>
        <v>吉井ジュニアパルス</v>
      </c>
      <c r="W58" s="612"/>
      <c r="X58" s="612"/>
      <c r="Y58" s="612"/>
      <c r="Z58" s="612"/>
      <c r="AA58" s="612"/>
      <c r="AB58" s="62"/>
      <c r="AC58" s="62"/>
      <c r="AD58" s="62"/>
      <c r="AE58" s="62"/>
      <c r="AF58" s="62"/>
      <c r="AG58" s="54"/>
      <c r="AH58" s="613" t="s">
        <v>109</v>
      </c>
      <c r="AI58" s="613"/>
      <c r="AJ58" s="613"/>
      <c r="AK58" s="613"/>
      <c r="AL58" s="613"/>
      <c r="AM58" s="613"/>
      <c r="AN58" s="104"/>
      <c r="AO58" s="444" t="s">
        <v>115</v>
      </c>
      <c r="AP58" s="445"/>
      <c r="AQ58" s="445"/>
      <c r="AR58" s="445"/>
      <c r="AS58" s="445"/>
      <c r="AT58" s="445"/>
      <c r="AU58" s="446"/>
    </row>
    <row r="59" spans="2:47">
      <c r="B59" s="595"/>
      <c r="C59" s="595"/>
      <c r="D59" s="318" ph="1"/>
      <c r="E59" s="318" ph="1"/>
      <c r="F59" s="318" ph="1"/>
      <c r="G59" s="318" ph="1"/>
      <c r="H59" s="318" ph="1"/>
      <c r="I59" s="599"/>
      <c r="J59" s="600"/>
      <c r="K59" s="600"/>
      <c r="L59" s="600"/>
      <c r="M59" s="600"/>
      <c r="N59" s="601"/>
      <c r="O59" s="602"/>
      <c r="P59" s="602"/>
      <c r="Q59" s="602"/>
      <c r="R59" s="57"/>
      <c r="S59" s="602"/>
      <c r="T59" s="602"/>
      <c r="U59" s="602"/>
      <c r="V59" s="612"/>
      <c r="W59" s="612"/>
      <c r="X59" s="612"/>
      <c r="Y59" s="612"/>
      <c r="Z59" s="612"/>
      <c r="AA59" s="612"/>
      <c r="AB59" s="62"/>
      <c r="AC59" s="62"/>
      <c r="AD59" s="62"/>
      <c r="AE59" s="62"/>
      <c r="AF59" s="62"/>
      <c r="AG59" s="54"/>
      <c r="AH59" s="613"/>
      <c r="AI59" s="613"/>
      <c r="AJ59" s="613"/>
      <c r="AK59" s="613"/>
      <c r="AL59" s="613"/>
      <c r="AM59" s="613"/>
      <c r="AN59" s="104"/>
      <c r="AO59" s="447"/>
      <c r="AP59" s="448"/>
      <c r="AQ59" s="448"/>
      <c r="AR59" s="448"/>
      <c r="AS59" s="448"/>
      <c r="AT59" s="448"/>
      <c r="AU59" s="449"/>
    </row>
    <row r="60" spans="2:47" ht="13.5" customHeight="1">
      <c r="B60" s="595" t="s">
        <v>43</v>
      </c>
      <c r="C60" s="595"/>
      <c r="D60" s="333" ph="1">
        <v>0.49305555555555558</v>
      </c>
      <c r="E60" s="334" ph="1"/>
      <c r="F60" s="334" ph="1"/>
      <c r="G60" s="334" ph="1"/>
      <c r="H60" s="334" ph="1"/>
      <c r="I60" s="593" t="s">
        <v>98</v>
      </c>
      <c r="J60" s="593"/>
      <c r="K60" s="593"/>
      <c r="L60" s="593"/>
      <c r="M60" s="593"/>
      <c r="N60" s="593"/>
      <c r="O60" s="602">
        <v>4</v>
      </c>
      <c r="P60" s="602"/>
      <c r="Q60" s="602"/>
      <c r="R60" s="53"/>
      <c r="S60" s="602">
        <v>0</v>
      </c>
      <c r="T60" s="602"/>
      <c r="U60" s="602"/>
      <c r="V60" s="612" t="s">
        <v>99</v>
      </c>
      <c r="W60" s="612"/>
      <c r="X60" s="612"/>
      <c r="Y60" s="612"/>
      <c r="Z60" s="612"/>
      <c r="AA60" s="612"/>
      <c r="AB60" s="62"/>
      <c r="AC60" s="62"/>
      <c r="AD60" s="62"/>
      <c r="AE60" s="62"/>
      <c r="AF60" s="62"/>
      <c r="AG60" s="54"/>
      <c r="AH60" s="594" t="s">
        <v>112</v>
      </c>
      <c r="AI60" s="634"/>
      <c r="AJ60" s="634"/>
      <c r="AK60" s="634"/>
      <c r="AL60" s="634"/>
      <c r="AM60" s="634"/>
      <c r="AN60" s="104"/>
      <c r="AO60" s="603" t="s">
        <v>114</v>
      </c>
      <c r="AP60" s="604"/>
      <c r="AQ60" s="604"/>
      <c r="AR60" s="604"/>
      <c r="AS60" s="604"/>
      <c r="AT60" s="604"/>
      <c r="AU60" s="605"/>
    </row>
    <row r="61" spans="2:47">
      <c r="B61" s="595"/>
      <c r="C61" s="595"/>
      <c r="D61" s="334" ph="1"/>
      <c r="E61" s="334" ph="1"/>
      <c r="F61" s="334" ph="1"/>
      <c r="G61" s="334" ph="1"/>
      <c r="H61" s="334" ph="1"/>
      <c r="I61" s="593"/>
      <c r="J61" s="593"/>
      <c r="K61" s="593"/>
      <c r="L61" s="593"/>
      <c r="M61" s="593"/>
      <c r="N61" s="593"/>
      <c r="O61" s="602"/>
      <c r="P61" s="602"/>
      <c r="Q61" s="602"/>
      <c r="R61" s="57"/>
      <c r="S61" s="602"/>
      <c r="T61" s="602"/>
      <c r="U61" s="602"/>
      <c r="V61" s="612"/>
      <c r="W61" s="612"/>
      <c r="X61" s="612"/>
      <c r="Y61" s="612"/>
      <c r="Z61" s="612"/>
      <c r="AA61" s="612"/>
      <c r="AB61" s="62"/>
      <c r="AC61" s="62"/>
      <c r="AD61" s="62"/>
      <c r="AE61" s="62"/>
      <c r="AF61" s="62"/>
      <c r="AG61" s="54"/>
      <c r="AH61" s="634"/>
      <c r="AI61" s="634"/>
      <c r="AJ61" s="634"/>
      <c r="AK61" s="634"/>
      <c r="AL61" s="634"/>
      <c r="AM61" s="634"/>
      <c r="AN61" s="104"/>
      <c r="AO61" s="447"/>
      <c r="AP61" s="448"/>
      <c r="AQ61" s="448"/>
      <c r="AR61" s="448"/>
      <c r="AS61" s="448"/>
      <c r="AT61" s="448"/>
      <c r="AU61" s="449"/>
    </row>
    <row r="62" spans="2:47" ht="13.5" customHeight="1">
      <c r="B62" s="595" t="s">
        <v>44</v>
      </c>
      <c r="C62" s="595"/>
      <c r="D62" s="317" ph="1">
        <v>0.53472222222222221</v>
      </c>
      <c r="E62" s="318" ph="1"/>
      <c r="F62" s="318" ph="1"/>
      <c r="G62" s="318" ph="1"/>
      <c r="H62" s="318" ph="1"/>
      <c r="I62" s="593" t="s">
        <v>101</v>
      </c>
      <c r="J62" s="593"/>
      <c r="K62" s="593"/>
      <c r="L62" s="593"/>
      <c r="M62" s="593"/>
      <c r="N62" s="593"/>
      <c r="O62" s="602">
        <v>0</v>
      </c>
      <c r="P62" s="602"/>
      <c r="Q62" s="602"/>
      <c r="R62" s="53"/>
      <c r="S62" s="602">
        <v>3</v>
      </c>
      <c r="T62" s="602"/>
      <c r="U62" s="602"/>
      <c r="V62" s="612" t="s">
        <v>100</v>
      </c>
      <c r="W62" s="612"/>
      <c r="X62" s="612"/>
      <c r="Y62" s="612"/>
      <c r="Z62" s="612"/>
      <c r="AA62" s="612"/>
      <c r="AB62" s="62"/>
      <c r="AC62" s="62"/>
      <c r="AD62" s="62"/>
      <c r="AE62" s="62"/>
      <c r="AF62" s="62"/>
      <c r="AG62" s="54"/>
      <c r="AH62" s="613" t="s">
        <v>115</v>
      </c>
      <c r="AI62" s="613"/>
      <c r="AJ62" s="613"/>
      <c r="AK62" s="613"/>
      <c r="AL62" s="613"/>
      <c r="AM62" s="613"/>
      <c r="AN62" s="104"/>
      <c r="AO62" s="444" t="s">
        <v>111</v>
      </c>
      <c r="AP62" s="445"/>
      <c r="AQ62" s="445"/>
      <c r="AR62" s="445"/>
      <c r="AS62" s="445"/>
      <c r="AT62" s="445"/>
      <c r="AU62" s="446"/>
    </row>
    <row r="63" spans="2:47">
      <c r="B63" s="595"/>
      <c r="C63" s="595"/>
      <c r="D63" s="318" ph="1"/>
      <c r="E63" s="318" ph="1"/>
      <c r="F63" s="318" ph="1"/>
      <c r="G63" s="318" ph="1"/>
      <c r="H63" s="318" ph="1"/>
      <c r="I63" s="593"/>
      <c r="J63" s="593"/>
      <c r="K63" s="593"/>
      <c r="L63" s="593"/>
      <c r="M63" s="593"/>
      <c r="N63" s="593"/>
      <c r="O63" s="602"/>
      <c r="P63" s="602"/>
      <c r="Q63" s="602"/>
      <c r="R63" s="57"/>
      <c r="S63" s="602"/>
      <c r="T63" s="602"/>
      <c r="U63" s="602"/>
      <c r="V63" s="612"/>
      <c r="W63" s="612"/>
      <c r="X63" s="612"/>
      <c r="Y63" s="612"/>
      <c r="Z63" s="612"/>
      <c r="AA63" s="612"/>
      <c r="AB63" s="62"/>
      <c r="AC63" s="62"/>
      <c r="AD63" s="62"/>
      <c r="AE63" s="62"/>
      <c r="AF63" s="62"/>
      <c r="AG63" s="54"/>
      <c r="AH63" s="613"/>
      <c r="AI63" s="613"/>
      <c r="AJ63" s="613"/>
      <c r="AK63" s="613"/>
      <c r="AL63" s="613"/>
      <c r="AM63" s="613"/>
      <c r="AN63" s="104"/>
      <c r="AO63" s="447"/>
      <c r="AP63" s="448"/>
      <c r="AQ63" s="448"/>
      <c r="AR63" s="448"/>
      <c r="AS63" s="448"/>
      <c r="AT63" s="448"/>
      <c r="AU63" s="449"/>
    </row>
    <row r="64" spans="2:47">
      <c r="B64" s="595"/>
      <c r="C64" s="595"/>
      <c r="D64" s="620"/>
      <c r="E64" s="621"/>
      <c r="F64" s="621"/>
      <c r="G64" s="621"/>
      <c r="H64" s="621"/>
      <c r="I64" s="622"/>
      <c r="J64" s="623"/>
      <c r="K64" s="623"/>
      <c r="L64" s="623"/>
      <c r="M64" s="623"/>
      <c r="N64" s="624"/>
      <c r="O64" s="628"/>
      <c r="P64" s="629"/>
      <c r="Q64" s="630"/>
      <c r="R64" s="57"/>
      <c r="S64" s="628"/>
      <c r="T64" s="629"/>
      <c r="U64" s="630"/>
      <c r="V64" s="647"/>
      <c r="W64" s="648"/>
      <c r="X64" s="648"/>
      <c r="Y64" s="648"/>
      <c r="Z64" s="648"/>
      <c r="AA64" s="649"/>
      <c r="AB64" s="62"/>
      <c r="AC64" s="62"/>
      <c r="AD64" s="62"/>
      <c r="AE64" s="62"/>
      <c r="AF64" s="62"/>
      <c r="AG64" s="54"/>
      <c r="AH64" s="647"/>
      <c r="AI64" s="648"/>
      <c r="AJ64" s="648"/>
      <c r="AK64" s="648"/>
      <c r="AL64" s="648"/>
      <c r="AM64" s="649"/>
    </row>
    <row r="65" spans="2:39">
      <c r="B65" s="595"/>
      <c r="C65" s="595"/>
      <c r="D65" s="621"/>
      <c r="E65" s="621"/>
      <c r="F65" s="621"/>
      <c r="G65" s="621"/>
      <c r="H65" s="621"/>
      <c r="I65" s="625"/>
      <c r="J65" s="626"/>
      <c r="K65" s="626"/>
      <c r="L65" s="626"/>
      <c r="M65" s="626"/>
      <c r="N65" s="627"/>
      <c r="O65" s="631"/>
      <c r="P65" s="632"/>
      <c r="Q65" s="633"/>
      <c r="R65" s="57"/>
      <c r="S65" s="631"/>
      <c r="T65" s="632"/>
      <c r="U65" s="633"/>
      <c r="V65" s="644"/>
      <c r="W65" s="645"/>
      <c r="X65" s="645"/>
      <c r="Y65" s="645"/>
      <c r="Z65" s="645"/>
      <c r="AA65" s="646"/>
      <c r="AB65" s="62"/>
      <c r="AC65" s="62"/>
      <c r="AD65" s="62"/>
      <c r="AE65" s="62"/>
      <c r="AF65" s="62"/>
      <c r="AG65" s="54"/>
      <c r="AH65" s="644"/>
      <c r="AI65" s="645"/>
      <c r="AJ65" s="645"/>
      <c r="AK65" s="645"/>
      <c r="AL65" s="645"/>
      <c r="AM65" s="646"/>
    </row>
    <row r="66" spans="2:39">
      <c r="B66" s="595"/>
      <c r="C66" s="595"/>
      <c r="D66" s="620"/>
      <c r="E66" s="621"/>
      <c r="F66" s="621"/>
      <c r="G66" s="621"/>
      <c r="H66" s="621"/>
      <c r="I66" s="635"/>
      <c r="J66" s="636"/>
      <c r="K66" s="636"/>
      <c r="L66" s="636"/>
      <c r="M66" s="636"/>
      <c r="N66" s="637"/>
      <c r="O66" s="638"/>
      <c r="P66" s="639"/>
      <c r="Q66" s="640"/>
      <c r="R66" s="57"/>
      <c r="S66" s="638"/>
      <c r="T66" s="639"/>
      <c r="U66" s="640"/>
      <c r="V66" s="641"/>
      <c r="W66" s="642"/>
      <c r="X66" s="642"/>
      <c r="Y66" s="642"/>
      <c r="Z66" s="642"/>
      <c r="AA66" s="643"/>
      <c r="AB66" s="62"/>
      <c r="AC66" s="62"/>
      <c r="AD66" s="62"/>
      <c r="AE66" s="62"/>
      <c r="AF66" s="62"/>
      <c r="AG66" s="54"/>
      <c r="AH66" s="635"/>
      <c r="AI66" s="636"/>
      <c r="AJ66" s="636"/>
      <c r="AK66" s="636"/>
      <c r="AL66" s="636"/>
      <c r="AM66" s="637"/>
    </row>
    <row r="67" spans="2:39">
      <c r="B67" s="595"/>
      <c r="C67" s="595"/>
      <c r="D67" s="621"/>
      <c r="E67" s="621"/>
      <c r="F67" s="621"/>
      <c r="G67" s="621"/>
      <c r="H67" s="621"/>
      <c r="I67" s="625"/>
      <c r="J67" s="626"/>
      <c r="K67" s="626"/>
      <c r="L67" s="626"/>
      <c r="M67" s="626"/>
      <c r="N67" s="627"/>
      <c r="O67" s="631"/>
      <c r="P67" s="632"/>
      <c r="Q67" s="633"/>
      <c r="R67" s="57"/>
      <c r="S67" s="631"/>
      <c r="T67" s="632"/>
      <c r="U67" s="633"/>
      <c r="V67" s="644"/>
      <c r="W67" s="645"/>
      <c r="X67" s="645"/>
      <c r="Y67" s="645"/>
      <c r="Z67" s="645"/>
      <c r="AA67" s="646"/>
      <c r="AB67" s="62"/>
      <c r="AC67" s="62"/>
      <c r="AD67" s="62"/>
      <c r="AE67" s="62"/>
      <c r="AF67" s="62"/>
      <c r="AG67" s="54"/>
      <c r="AH67" s="625"/>
      <c r="AI67" s="626"/>
      <c r="AJ67" s="626"/>
      <c r="AK67" s="626"/>
      <c r="AL67" s="626"/>
      <c r="AM67" s="627"/>
    </row>
    <row r="68" spans="2:39">
      <c r="B68" s="51"/>
      <c r="C68" s="63"/>
      <c r="D68" s="63"/>
      <c r="E68" s="63"/>
      <c r="F68" s="63"/>
      <c r="G68" s="63"/>
      <c r="H68" s="63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64"/>
      <c r="AI68" s="64"/>
      <c r="AJ68" s="64"/>
      <c r="AK68" s="64"/>
      <c r="AL68" s="64"/>
    </row>
    <row r="69" spans="2:39">
      <c r="B69" s="51"/>
      <c r="C69" s="63"/>
      <c r="D69" s="63"/>
      <c r="E69" s="63"/>
      <c r="F69" s="63"/>
      <c r="G69" s="63"/>
      <c r="H69" s="63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65"/>
      <c r="AI69" s="51"/>
      <c r="AJ69" s="51"/>
      <c r="AK69" s="51"/>
      <c r="AL69" s="51"/>
      <c r="AM69" s="51"/>
    </row>
    <row r="70" spans="2:39">
      <c r="B70" s="51"/>
      <c r="C70" s="51"/>
      <c r="D70" s="51" t="s">
        <v>45</v>
      </c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65"/>
      <c r="AI70" s="51"/>
      <c r="AJ70" s="51"/>
      <c r="AK70" s="51"/>
      <c r="AL70" s="51"/>
      <c r="AM70" s="51"/>
    </row>
    <row r="71" spans="2:39">
      <c r="B71" s="51"/>
      <c r="C71" s="51"/>
      <c r="D71" s="51"/>
      <c r="E71" s="51"/>
      <c r="F71" s="51"/>
      <c r="G71" s="51"/>
      <c r="H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65"/>
      <c r="AI71" s="51"/>
      <c r="AJ71" s="51"/>
      <c r="AK71" s="51"/>
      <c r="AL71" s="51"/>
      <c r="AM71" s="51"/>
    </row>
    <row r="72" spans="2:39">
      <c r="B72" s="51"/>
      <c r="C72" s="51"/>
      <c r="D72" s="51"/>
      <c r="E72" s="51"/>
      <c r="F72" s="51"/>
      <c r="G72" s="51"/>
      <c r="H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65"/>
      <c r="AI72" s="51"/>
      <c r="AJ72" s="51"/>
      <c r="AK72" s="51"/>
      <c r="AL72" s="51"/>
      <c r="AM72" s="51"/>
    </row>
    <row r="73" spans="2:39">
      <c r="AH73" s="66"/>
    </row>
  </sheetData>
  <mergeCells count="323">
    <mergeCell ref="AO60:AU61"/>
    <mergeCell ref="AH66:AM67"/>
    <mergeCell ref="B66:C67"/>
    <mergeCell ref="D66:H67"/>
    <mergeCell ref="I66:N67"/>
    <mergeCell ref="O66:Q67"/>
    <mergeCell ref="S66:U67"/>
    <mergeCell ref="V66:AA67"/>
    <mergeCell ref="AH62:AM63"/>
    <mergeCell ref="B64:C65"/>
    <mergeCell ref="D64:H65"/>
    <mergeCell ref="I64:N65"/>
    <mergeCell ref="O64:Q65"/>
    <mergeCell ref="S64:U65"/>
    <mergeCell ref="V64:AA65"/>
    <mergeCell ref="AH64:AM65"/>
    <mergeCell ref="B62:C63"/>
    <mergeCell ref="D62:H63"/>
    <mergeCell ref="I62:N63"/>
    <mergeCell ref="O62:Q63"/>
    <mergeCell ref="S62:U63"/>
    <mergeCell ref="V62:AA63"/>
    <mergeCell ref="B60:C61"/>
    <mergeCell ref="D60:H61"/>
    <mergeCell ref="I60:N61"/>
    <mergeCell ref="O60:Q61"/>
    <mergeCell ref="S60:U61"/>
    <mergeCell ref="V60:AA61"/>
    <mergeCell ref="AH60:AM61"/>
    <mergeCell ref="B58:C59"/>
    <mergeCell ref="D58:H59"/>
    <mergeCell ref="I58:N59"/>
    <mergeCell ref="O58:Q59"/>
    <mergeCell ref="S58:U59"/>
    <mergeCell ref="V58:AA59"/>
    <mergeCell ref="AO58:AU59"/>
    <mergeCell ref="B56:C57"/>
    <mergeCell ref="D56:H57"/>
    <mergeCell ref="I56:N57"/>
    <mergeCell ref="O56:Q57"/>
    <mergeCell ref="S56:U57"/>
    <mergeCell ref="V56:AA57"/>
    <mergeCell ref="AH56:AM57"/>
    <mergeCell ref="AH58:AM59"/>
    <mergeCell ref="AO56:AU57"/>
    <mergeCell ref="AO54:AU55"/>
    <mergeCell ref="C52:M53"/>
    <mergeCell ref="B54:C55"/>
    <mergeCell ref="D54:H55"/>
    <mergeCell ref="I54:N55"/>
    <mergeCell ref="O54:Q55"/>
    <mergeCell ref="S54:U55"/>
    <mergeCell ref="V54:AA55"/>
    <mergeCell ref="AH54:AM55"/>
    <mergeCell ref="AO48:AU49"/>
    <mergeCell ref="AH48:AM49"/>
    <mergeCell ref="B50:C51"/>
    <mergeCell ref="D50:H51"/>
    <mergeCell ref="I50:N51"/>
    <mergeCell ref="O50:Q51"/>
    <mergeCell ref="S50:U51"/>
    <mergeCell ref="V50:AA51"/>
    <mergeCell ref="AH50:AM51"/>
    <mergeCell ref="B48:C49"/>
    <mergeCell ref="D48:H49"/>
    <mergeCell ref="I48:N49"/>
    <mergeCell ref="O48:Q49"/>
    <mergeCell ref="S48:U49"/>
    <mergeCell ref="V48:AA49"/>
    <mergeCell ref="AO40:AU41"/>
    <mergeCell ref="AO44:AU45"/>
    <mergeCell ref="AH44:AM45"/>
    <mergeCell ref="B46:C47"/>
    <mergeCell ref="D46:H47"/>
    <mergeCell ref="I46:N47"/>
    <mergeCell ref="O46:Q47"/>
    <mergeCell ref="S46:U47"/>
    <mergeCell ref="V46:AA47"/>
    <mergeCell ref="AH46:AM47"/>
    <mergeCell ref="B44:C45"/>
    <mergeCell ref="D44:H45"/>
    <mergeCell ref="I44:N45"/>
    <mergeCell ref="O44:Q45"/>
    <mergeCell ref="S44:U45"/>
    <mergeCell ref="V44:AA45"/>
    <mergeCell ref="AO42:AU43"/>
    <mergeCell ref="AO46:AU47"/>
    <mergeCell ref="AH40:AM41"/>
    <mergeCell ref="B42:C43"/>
    <mergeCell ref="D42:H43"/>
    <mergeCell ref="I42:N43"/>
    <mergeCell ref="O42:Q43"/>
    <mergeCell ref="S42:U43"/>
    <mergeCell ref="V42:AA43"/>
    <mergeCell ref="AH42:AM43"/>
    <mergeCell ref="B40:C41"/>
    <mergeCell ref="D40:H41"/>
    <mergeCell ref="I40:N41"/>
    <mergeCell ref="O40:Q41"/>
    <mergeCell ref="S40:U41"/>
    <mergeCell ref="V40:AA41"/>
    <mergeCell ref="C38:M39"/>
    <mergeCell ref="AH38:AM39"/>
    <mergeCell ref="BG28:BG29"/>
    <mergeCell ref="BH28:BH29"/>
    <mergeCell ref="H30:AQ31"/>
    <mergeCell ref="BD30:BD31"/>
    <mergeCell ref="BE30:BE31"/>
    <mergeCell ref="BF30:BF31"/>
    <mergeCell ref="BG30:BG31"/>
    <mergeCell ref="BG26:BG27"/>
    <mergeCell ref="BH26:BH27"/>
    <mergeCell ref="B28:D35"/>
    <mergeCell ref="E28:G35"/>
    <mergeCell ref="H28:AQ29"/>
    <mergeCell ref="BE28:BE29"/>
    <mergeCell ref="BF28:BF29"/>
    <mergeCell ref="AG26:AR27"/>
    <mergeCell ref="AZ26:AZ27"/>
    <mergeCell ref="BA26:BA27"/>
    <mergeCell ref="U26:V27"/>
    <mergeCell ref="W26:X27"/>
    <mergeCell ref="Z26:AA27"/>
    <mergeCell ref="AB26:AC27"/>
    <mergeCell ref="AE26:AF27"/>
    <mergeCell ref="H32:AQ33"/>
    <mergeCell ref="H34:AQ35"/>
    <mergeCell ref="B26:G27"/>
    <mergeCell ref="H26:I27"/>
    <mergeCell ref="K26:L27"/>
    <mergeCell ref="M26:N27"/>
    <mergeCell ref="P26:Q27"/>
    <mergeCell ref="R26:S27"/>
    <mergeCell ref="B23:D25"/>
    <mergeCell ref="BB26:BB27"/>
    <mergeCell ref="BE26:BE27"/>
    <mergeCell ref="BE23:BE25"/>
    <mergeCell ref="BF23:BF25"/>
    <mergeCell ref="BF26:BF27"/>
    <mergeCell ref="BG23:BG25"/>
    <mergeCell ref="BH23:BH25"/>
    <mergeCell ref="E24:G25"/>
    <mergeCell ref="H24:Q25"/>
    <mergeCell ref="R24:T25"/>
    <mergeCell ref="U24:W25"/>
    <mergeCell ref="X24:Z25"/>
    <mergeCell ref="AA24:AC25"/>
    <mergeCell ref="AZ23:AZ25"/>
    <mergeCell ref="BA23:BA25"/>
    <mergeCell ref="BB23:BB25"/>
    <mergeCell ref="AD24:AF25"/>
    <mergeCell ref="AI24:AJ25"/>
    <mergeCell ref="AK24:AL25"/>
    <mergeCell ref="AG24:AH25"/>
    <mergeCell ref="H19:L19"/>
    <mergeCell ref="M19:Q19"/>
    <mergeCell ref="R19:V19"/>
    <mergeCell ref="W19:AA19"/>
    <mergeCell ref="AB19:AF19"/>
    <mergeCell ref="AG19:AQ19"/>
    <mergeCell ref="B20:D22"/>
    <mergeCell ref="E20:G21"/>
    <mergeCell ref="H20:Q21"/>
    <mergeCell ref="R20:T21"/>
    <mergeCell ref="U20:W21"/>
    <mergeCell ref="X20:Z21"/>
    <mergeCell ref="AA20:AC21"/>
    <mergeCell ref="AD20:AF21"/>
    <mergeCell ref="E22:G23"/>
    <mergeCell ref="H22:Q23"/>
    <mergeCell ref="R22:T23"/>
    <mergeCell ref="U22:W23"/>
    <mergeCell ref="X22:Z23"/>
    <mergeCell ref="AA22:AC23"/>
    <mergeCell ref="AD22:AF23"/>
    <mergeCell ref="AG22:AH23"/>
    <mergeCell ref="AI22:AJ23"/>
    <mergeCell ref="AK22:AL23"/>
    <mergeCell ref="BG17:BG18"/>
    <mergeCell ref="AR17:AR18"/>
    <mergeCell ref="AZ17:AZ18"/>
    <mergeCell ref="BA17:BA18"/>
    <mergeCell ref="BB17:BB18"/>
    <mergeCell ref="BE17:BE18"/>
    <mergeCell ref="BF17:BF18"/>
    <mergeCell ref="AG17:AH18"/>
    <mergeCell ref="AG20:AH21"/>
    <mergeCell ref="AI20:AJ21"/>
    <mergeCell ref="AK20:AL21"/>
    <mergeCell ref="B17:B18"/>
    <mergeCell ref="C17:G18"/>
    <mergeCell ref="H17:I18"/>
    <mergeCell ref="K17:L18"/>
    <mergeCell ref="M17:N18"/>
    <mergeCell ref="P17:Q18"/>
    <mergeCell ref="R17:S18"/>
    <mergeCell ref="U17:V18"/>
    <mergeCell ref="AO15:AQ16"/>
    <mergeCell ref="AB15:AC16"/>
    <mergeCell ref="AE15:AF16"/>
    <mergeCell ref="AG15:AH16"/>
    <mergeCell ref="AI15:AJ16"/>
    <mergeCell ref="AK15:AL16"/>
    <mergeCell ref="AM15:AN16"/>
    <mergeCell ref="U15:V16"/>
    <mergeCell ref="W15:AA16"/>
    <mergeCell ref="AI17:AJ18"/>
    <mergeCell ref="AK17:AL18"/>
    <mergeCell ref="AM17:AN18"/>
    <mergeCell ref="AO17:AQ18"/>
    <mergeCell ref="W17:X18"/>
    <mergeCell ref="Z17:AA18"/>
    <mergeCell ref="AB17:AF18"/>
    <mergeCell ref="BE13:BE14"/>
    <mergeCell ref="BF13:BF14"/>
    <mergeCell ref="BG13:BG14"/>
    <mergeCell ref="B15:B16"/>
    <mergeCell ref="C15:G16"/>
    <mergeCell ref="H15:I16"/>
    <mergeCell ref="K15:L16"/>
    <mergeCell ref="M15:N16"/>
    <mergeCell ref="P15:Q16"/>
    <mergeCell ref="R15:S16"/>
    <mergeCell ref="AM13:AN14"/>
    <mergeCell ref="AO13:AQ14"/>
    <mergeCell ref="AR13:AR14"/>
    <mergeCell ref="AZ13:AZ14"/>
    <mergeCell ref="BA13:BA14"/>
    <mergeCell ref="BB13:BB14"/>
    <mergeCell ref="AG13:AH14"/>
    <mergeCell ref="BF15:BF16"/>
    <mergeCell ref="BG15:BG16"/>
    <mergeCell ref="AR15:AR16"/>
    <mergeCell ref="AZ15:AZ16"/>
    <mergeCell ref="BA15:BA16"/>
    <mergeCell ref="BB15:BB16"/>
    <mergeCell ref="BE15:BE16"/>
    <mergeCell ref="AR11:AR12"/>
    <mergeCell ref="AI13:AJ14"/>
    <mergeCell ref="AK13:AL14"/>
    <mergeCell ref="R13:V14"/>
    <mergeCell ref="W13:X14"/>
    <mergeCell ref="Z13:AA14"/>
    <mergeCell ref="AB13:AC14"/>
    <mergeCell ref="AE13:AF14"/>
    <mergeCell ref="B13:B14"/>
    <mergeCell ref="C13:G14"/>
    <mergeCell ref="H13:I14"/>
    <mergeCell ref="K13:L14"/>
    <mergeCell ref="M13:N14"/>
    <mergeCell ref="P13:Q14"/>
    <mergeCell ref="BH9:BH10"/>
    <mergeCell ref="B11:B12"/>
    <mergeCell ref="C11:G12"/>
    <mergeCell ref="H11:I12"/>
    <mergeCell ref="K11:L12"/>
    <mergeCell ref="M11:Q12"/>
    <mergeCell ref="R11:S12"/>
    <mergeCell ref="U11:V12"/>
    <mergeCell ref="W11:X12"/>
    <mergeCell ref="Z11:AA12"/>
    <mergeCell ref="AZ9:AZ10"/>
    <mergeCell ref="BA9:BA10"/>
    <mergeCell ref="BB9:BB10"/>
    <mergeCell ref="BE9:BE10"/>
    <mergeCell ref="BF9:BF10"/>
    <mergeCell ref="BG9:BG10"/>
    <mergeCell ref="AG9:AH10"/>
    <mergeCell ref="AI9:AJ10"/>
    <mergeCell ref="AZ11:AZ12"/>
    <mergeCell ref="BA11:BA12"/>
    <mergeCell ref="BB11:BB12"/>
    <mergeCell ref="BE11:BE12"/>
    <mergeCell ref="BF11:BF12"/>
    <mergeCell ref="BG11:BG12"/>
    <mergeCell ref="BF6:BF8"/>
    <mergeCell ref="B9:B10"/>
    <mergeCell ref="C9:G10"/>
    <mergeCell ref="H9:L10"/>
    <mergeCell ref="M9:N10"/>
    <mergeCell ref="P9:Q10"/>
    <mergeCell ref="R9:S10"/>
    <mergeCell ref="U9:V10"/>
    <mergeCell ref="W9:X10"/>
    <mergeCell ref="Z9:AA10"/>
    <mergeCell ref="AM6:AN8"/>
    <mergeCell ref="AO6:AQ8"/>
    <mergeCell ref="AR6:AR8"/>
    <mergeCell ref="AZ6:AZ8"/>
    <mergeCell ref="BA6:BA8"/>
    <mergeCell ref="BB6:BB8"/>
    <mergeCell ref="AB6:AF8"/>
    <mergeCell ref="AG6:AH8"/>
    <mergeCell ref="AI6:AJ8"/>
    <mergeCell ref="AK6:AL8"/>
    <mergeCell ref="B6:D8"/>
    <mergeCell ref="E6:G8"/>
    <mergeCell ref="AK9:AL10"/>
    <mergeCell ref="AM9:AN10"/>
    <mergeCell ref="AO62:AU63"/>
    <mergeCell ref="AO38:AS39"/>
    <mergeCell ref="AL36:AP37"/>
    <mergeCell ref="B4:AJ5"/>
    <mergeCell ref="H6:L8"/>
    <mergeCell ref="M6:Q8"/>
    <mergeCell ref="R6:V8"/>
    <mergeCell ref="W6:AA8"/>
    <mergeCell ref="K2:M3"/>
    <mergeCell ref="N2:O3"/>
    <mergeCell ref="Q2:AA3"/>
    <mergeCell ref="AB2:AE3"/>
    <mergeCell ref="AG2:AN3"/>
    <mergeCell ref="AO9:AQ10"/>
    <mergeCell ref="AR9:AR10"/>
    <mergeCell ref="AB9:AC10"/>
    <mergeCell ref="AE9:AF10"/>
    <mergeCell ref="AB11:AC12"/>
    <mergeCell ref="AE11:AF12"/>
    <mergeCell ref="AG11:AH12"/>
    <mergeCell ref="AI11:AJ12"/>
    <mergeCell ref="AK11:AL12"/>
    <mergeCell ref="AM11:AN12"/>
    <mergeCell ref="AO11:AQ12"/>
  </mergeCells>
  <phoneticPr fontId="18"/>
  <conditionalFormatting sqref="O40:Q41">
    <cfRule type="expression" dxfId="105" priority="113" stopIfTrue="1">
      <formula>O40&gt;S40</formula>
    </cfRule>
    <cfRule type="expression" dxfId="104" priority="114" stopIfTrue="1">
      <formula>O40=S40</formula>
    </cfRule>
  </conditionalFormatting>
  <conditionalFormatting sqref="S40:U41">
    <cfRule type="expression" dxfId="103" priority="111" stopIfTrue="1">
      <formula>S40&gt;O40</formula>
    </cfRule>
    <cfRule type="expression" dxfId="102" priority="112" stopIfTrue="1">
      <formula>S40=O40</formula>
    </cfRule>
  </conditionalFormatting>
  <conditionalFormatting sqref="O40:Q41">
    <cfRule type="expression" dxfId="101" priority="109" stopIfTrue="1">
      <formula>O40&gt;S40</formula>
    </cfRule>
    <cfRule type="expression" dxfId="100" priority="110" stopIfTrue="1">
      <formula>O40=S40</formula>
    </cfRule>
  </conditionalFormatting>
  <conditionalFormatting sqref="S40:U41">
    <cfRule type="expression" dxfId="99" priority="107" stopIfTrue="1">
      <formula>S40&gt;O40</formula>
    </cfRule>
    <cfRule type="expression" dxfId="98" priority="108" stopIfTrue="1">
      <formula>S40=O40</formula>
    </cfRule>
  </conditionalFormatting>
  <conditionalFormatting sqref="O42:Q43">
    <cfRule type="expression" dxfId="97" priority="105" stopIfTrue="1">
      <formula>O42&gt;S42</formula>
    </cfRule>
    <cfRule type="expression" dxfId="96" priority="106" stopIfTrue="1">
      <formula>O42=S42</formula>
    </cfRule>
  </conditionalFormatting>
  <conditionalFormatting sqref="S42:U43">
    <cfRule type="expression" dxfId="95" priority="103" stopIfTrue="1">
      <formula>S42&gt;O42</formula>
    </cfRule>
    <cfRule type="expression" dxfId="94" priority="104" stopIfTrue="1">
      <formula>S42=O42</formula>
    </cfRule>
  </conditionalFormatting>
  <conditionalFormatting sqref="O42:Q43">
    <cfRule type="expression" dxfId="93" priority="101" stopIfTrue="1">
      <formula>O42&gt;S42</formula>
    </cfRule>
    <cfRule type="expression" dxfId="92" priority="102" stopIfTrue="1">
      <formula>O42=S42</formula>
    </cfRule>
  </conditionalFormatting>
  <conditionalFormatting sqref="S42:U43">
    <cfRule type="expression" dxfId="91" priority="99" stopIfTrue="1">
      <formula>S42&gt;O42</formula>
    </cfRule>
    <cfRule type="expression" dxfId="90" priority="100" stopIfTrue="1">
      <formula>S42=O42</formula>
    </cfRule>
  </conditionalFormatting>
  <conditionalFormatting sqref="O44:Q45">
    <cfRule type="expression" dxfId="89" priority="97" stopIfTrue="1">
      <formula>O44&gt;S44</formula>
    </cfRule>
    <cfRule type="expression" dxfId="88" priority="98" stopIfTrue="1">
      <formula>O44=S44</formula>
    </cfRule>
  </conditionalFormatting>
  <conditionalFormatting sqref="S44:U45">
    <cfRule type="expression" dxfId="87" priority="95" stopIfTrue="1">
      <formula>S44&gt;O44</formula>
    </cfRule>
    <cfRule type="expression" dxfId="86" priority="96" stopIfTrue="1">
      <formula>S44=O44</formula>
    </cfRule>
  </conditionalFormatting>
  <conditionalFormatting sqref="O44:Q45">
    <cfRule type="expression" dxfId="85" priority="93" stopIfTrue="1">
      <formula>O44&gt;S44</formula>
    </cfRule>
    <cfRule type="expression" dxfId="84" priority="94" stopIfTrue="1">
      <formula>O44=S44</formula>
    </cfRule>
  </conditionalFormatting>
  <conditionalFormatting sqref="S44:U45">
    <cfRule type="expression" dxfId="83" priority="91" stopIfTrue="1">
      <formula>S44&gt;O44</formula>
    </cfRule>
    <cfRule type="expression" dxfId="82" priority="92" stopIfTrue="1">
      <formula>S44=O44</formula>
    </cfRule>
  </conditionalFormatting>
  <conditionalFormatting sqref="O46:Q47">
    <cfRule type="expression" dxfId="81" priority="89" stopIfTrue="1">
      <formula>O46&gt;S46</formula>
    </cfRule>
    <cfRule type="expression" dxfId="80" priority="90" stopIfTrue="1">
      <formula>O46=S46</formula>
    </cfRule>
  </conditionalFormatting>
  <conditionalFormatting sqref="S46:U47">
    <cfRule type="expression" dxfId="79" priority="87" stopIfTrue="1">
      <formula>S46&gt;O46</formula>
    </cfRule>
    <cfRule type="expression" dxfId="78" priority="88" stopIfTrue="1">
      <formula>S46=O46</formula>
    </cfRule>
  </conditionalFormatting>
  <conditionalFormatting sqref="O46:Q47">
    <cfRule type="expression" dxfId="77" priority="85" stopIfTrue="1">
      <formula>O46&gt;S46</formula>
    </cfRule>
    <cfRule type="expression" dxfId="76" priority="86" stopIfTrue="1">
      <formula>O46=S46</formula>
    </cfRule>
  </conditionalFormatting>
  <conditionalFormatting sqref="S46:U47">
    <cfRule type="expression" dxfId="75" priority="83" stopIfTrue="1">
      <formula>S46&gt;O46</formula>
    </cfRule>
    <cfRule type="expression" dxfId="74" priority="84" stopIfTrue="1">
      <formula>S46=O46</formula>
    </cfRule>
  </conditionalFormatting>
  <conditionalFormatting sqref="O48:Q49">
    <cfRule type="expression" dxfId="73" priority="81" stopIfTrue="1">
      <formula>O48&gt;S48</formula>
    </cfRule>
    <cfRule type="expression" dxfId="72" priority="82" stopIfTrue="1">
      <formula>O48=S48</formula>
    </cfRule>
  </conditionalFormatting>
  <conditionalFormatting sqref="S48:U49">
    <cfRule type="expression" dxfId="71" priority="79" stopIfTrue="1">
      <formula>S48&gt;O48</formula>
    </cfRule>
    <cfRule type="expression" dxfId="70" priority="80" stopIfTrue="1">
      <formula>S48=O48</formula>
    </cfRule>
  </conditionalFormatting>
  <conditionalFormatting sqref="O48:Q49">
    <cfRule type="expression" dxfId="69" priority="77" stopIfTrue="1">
      <formula>O48&gt;S48</formula>
    </cfRule>
    <cfRule type="expression" dxfId="68" priority="78" stopIfTrue="1">
      <formula>O48=S48</formula>
    </cfRule>
  </conditionalFormatting>
  <conditionalFormatting sqref="S48:U49">
    <cfRule type="expression" dxfId="67" priority="75" stopIfTrue="1">
      <formula>S48&gt;O48</formula>
    </cfRule>
    <cfRule type="expression" dxfId="66" priority="76" stopIfTrue="1">
      <formula>S48=O48</formula>
    </cfRule>
  </conditionalFormatting>
  <conditionalFormatting sqref="O50:Q51">
    <cfRule type="expression" dxfId="65" priority="73" stopIfTrue="1">
      <formula>O50&gt;S50</formula>
    </cfRule>
    <cfRule type="expression" dxfId="64" priority="74" stopIfTrue="1">
      <formula>O50=S50</formula>
    </cfRule>
  </conditionalFormatting>
  <conditionalFormatting sqref="S50:U51">
    <cfRule type="expression" dxfId="63" priority="71" stopIfTrue="1">
      <formula>S50&gt;O50</formula>
    </cfRule>
    <cfRule type="expression" dxfId="62" priority="72" stopIfTrue="1">
      <formula>S50=O50</formula>
    </cfRule>
  </conditionalFormatting>
  <conditionalFormatting sqref="O50:Q51">
    <cfRule type="expression" dxfId="61" priority="69" stopIfTrue="1">
      <formula>O50&gt;S50</formula>
    </cfRule>
    <cfRule type="expression" dxfId="60" priority="70" stopIfTrue="1">
      <formula>O50=S50</formula>
    </cfRule>
  </conditionalFormatting>
  <conditionalFormatting sqref="S50:U51">
    <cfRule type="expression" dxfId="59" priority="67" stopIfTrue="1">
      <formula>S50&gt;O50</formula>
    </cfRule>
    <cfRule type="expression" dxfId="58" priority="68" stopIfTrue="1">
      <formula>S50=O50</formula>
    </cfRule>
  </conditionalFormatting>
  <conditionalFormatting sqref="O54:Q55">
    <cfRule type="expression" dxfId="57" priority="57" stopIfTrue="1">
      <formula>O54&gt;S54</formula>
    </cfRule>
    <cfRule type="expression" dxfId="56" priority="58" stopIfTrue="1">
      <formula>O54=S54</formula>
    </cfRule>
  </conditionalFormatting>
  <conditionalFormatting sqref="S54:U55">
    <cfRule type="expression" dxfId="55" priority="55" stopIfTrue="1">
      <formula>S54&gt;O54</formula>
    </cfRule>
    <cfRule type="expression" dxfId="54" priority="56" stopIfTrue="1">
      <formula>S54=O54</formula>
    </cfRule>
  </conditionalFormatting>
  <conditionalFormatting sqref="O54:Q55">
    <cfRule type="expression" dxfId="53" priority="53" stopIfTrue="1">
      <formula>O54&gt;S54</formula>
    </cfRule>
    <cfRule type="expression" dxfId="52" priority="54" stopIfTrue="1">
      <formula>O54=S54</formula>
    </cfRule>
  </conditionalFormatting>
  <conditionalFormatting sqref="S54:U55">
    <cfRule type="expression" dxfId="51" priority="51" stopIfTrue="1">
      <formula>S54&gt;O54</formula>
    </cfRule>
    <cfRule type="expression" dxfId="50" priority="52" stopIfTrue="1">
      <formula>S54=O54</formula>
    </cfRule>
  </conditionalFormatting>
  <conditionalFormatting sqref="O56:Q57">
    <cfRule type="expression" dxfId="49" priority="49" stopIfTrue="1">
      <formula>O56&gt;S56</formula>
    </cfRule>
    <cfRule type="expression" dxfId="48" priority="50" stopIfTrue="1">
      <formula>O56=S56</formula>
    </cfRule>
  </conditionalFormatting>
  <conditionalFormatting sqref="S56:U57">
    <cfRule type="expression" dxfId="47" priority="47" stopIfTrue="1">
      <formula>S56&gt;O56</formula>
    </cfRule>
    <cfRule type="expression" dxfId="46" priority="48" stopIfTrue="1">
      <formula>S56=O56</formula>
    </cfRule>
  </conditionalFormatting>
  <conditionalFormatting sqref="O56:Q57">
    <cfRule type="expression" dxfId="45" priority="45" stopIfTrue="1">
      <formula>O56&gt;S56</formula>
    </cfRule>
    <cfRule type="expression" dxfId="44" priority="46" stopIfTrue="1">
      <formula>O56=S56</formula>
    </cfRule>
  </conditionalFormatting>
  <conditionalFormatting sqref="S56:U57">
    <cfRule type="expression" dxfId="43" priority="43" stopIfTrue="1">
      <formula>S56&gt;O56</formula>
    </cfRule>
    <cfRule type="expression" dxfId="42" priority="44" stopIfTrue="1">
      <formula>S56=O56</formula>
    </cfRule>
  </conditionalFormatting>
  <conditionalFormatting sqref="O58:Q59">
    <cfRule type="expression" dxfId="41" priority="41" stopIfTrue="1">
      <formula>O58&gt;S58</formula>
    </cfRule>
    <cfRule type="expression" dxfId="40" priority="42" stopIfTrue="1">
      <formula>O58=S58</formula>
    </cfRule>
  </conditionalFormatting>
  <conditionalFormatting sqref="S58:U59">
    <cfRule type="expression" dxfId="39" priority="39" stopIfTrue="1">
      <formula>S58&gt;O58</formula>
    </cfRule>
    <cfRule type="expression" dxfId="38" priority="40" stopIfTrue="1">
      <formula>S58=O58</formula>
    </cfRule>
  </conditionalFormatting>
  <conditionalFormatting sqref="O58:Q59">
    <cfRule type="expression" dxfId="37" priority="37" stopIfTrue="1">
      <formula>O58&gt;S58</formula>
    </cfRule>
    <cfRule type="expression" dxfId="36" priority="38" stopIfTrue="1">
      <formula>O58=S58</formula>
    </cfRule>
  </conditionalFormatting>
  <conditionalFormatting sqref="S58:U59">
    <cfRule type="expression" dxfId="35" priority="35" stopIfTrue="1">
      <formula>S58&gt;O58</formula>
    </cfRule>
    <cfRule type="expression" dxfId="34" priority="36" stopIfTrue="1">
      <formula>S58=O58</formula>
    </cfRule>
  </conditionalFormatting>
  <conditionalFormatting sqref="O60:Q61">
    <cfRule type="expression" dxfId="33" priority="33" stopIfTrue="1">
      <formula>O60&gt;S60</formula>
    </cfRule>
    <cfRule type="expression" dxfId="32" priority="34" stopIfTrue="1">
      <formula>O60=S60</formula>
    </cfRule>
  </conditionalFormatting>
  <conditionalFormatting sqref="S60:U61">
    <cfRule type="expression" dxfId="31" priority="31" stopIfTrue="1">
      <formula>S60&gt;O60</formula>
    </cfRule>
    <cfRule type="expression" dxfId="30" priority="32" stopIfTrue="1">
      <formula>S60=O60</formula>
    </cfRule>
  </conditionalFormatting>
  <conditionalFormatting sqref="O60:Q61">
    <cfRule type="expression" dxfId="29" priority="29" stopIfTrue="1">
      <formula>O60&gt;S60</formula>
    </cfRule>
    <cfRule type="expression" dxfId="28" priority="30" stopIfTrue="1">
      <formula>O60=S60</formula>
    </cfRule>
  </conditionalFormatting>
  <conditionalFormatting sqref="S60:U61">
    <cfRule type="expression" dxfId="27" priority="27" stopIfTrue="1">
      <formula>S60&gt;O60</formula>
    </cfRule>
    <cfRule type="expression" dxfId="26" priority="28" stopIfTrue="1">
      <formula>S60=O60</formula>
    </cfRule>
  </conditionalFormatting>
  <conditionalFormatting sqref="O62:Q63">
    <cfRule type="expression" dxfId="25" priority="25" stopIfTrue="1">
      <formula>O62&gt;S62</formula>
    </cfRule>
    <cfRule type="expression" dxfId="24" priority="26" stopIfTrue="1">
      <formula>O62=S62</formula>
    </cfRule>
  </conditionalFormatting>
  <conditionalFormatting sqref="S62:U63">
    <cfRule type="expression" dxfId="23" priority="23" stopIfTrue="1">
      <formula>S62&gt;O62</formula>
    </cfRule>
    <cfRule type="expression" dxfId="22" priority="24" stopIfTrue="1">
      <formula>S62=O62</formula>
    </cfRule>
  </conditionalFormatting>
  <conditionalFormatting sqref="O62:Q63">
    <cfRule type="expression" dxfId="21" priority="21" stopIfTrue="1">
      <formula>O62&gt;S62</formula>
    </cfRule>
    <cfRule type="expression" dxfId="20" priority="22" stopIfTrue="1">
      <formula>O62=S62</formula>
    </cfRule>
  </conditionalFormatting>
  <conditionalFormatting sqref="S62:U63">
    <cfRule type="expression" dxfId="19" priority="19" stopIfTrue="1">
      <formula>S62&gt;O62</formula>
    </cfRule>
    <cfRule type="expression" dxfId="18" priority="20" stopIfTrue="1">
      <formula>S62=O62</formula>
    </cfRule>
  </conditionalFormatting>
  <conditionalFormatting sqref="O64:Q65">
    <cfRule type="expression" dxfId="17" priority="17" stopIfTrue="1">
      <formula>O64&gt;S64</formula>
    </cfRule>
    <cfRule type="expression" dxfId="16" priority="18" stopIfTrue="1">
      <formula>O64=S64</formula>
    </cfRule>
  </conditionalFormatting>
  <conditionalFormatting sqref="S64:U65">
    <cfRule type="expression" dxfId="15" priority="15" stopIfTrue="1">
      <formula>S64&gt;O64</formula>
    </cfRule>
    <cfRule type="expression" dxfId="14" priority="16" stopIfTrue="1">
      <formula>S64=O64</formula>
    </cfRule>
  </conditionalFormatting>
  <conditionalFormatting sqref="O64:Q65">
    <cfRule type="expression" dxfId="13" priority="13" stopIfTrue="1">
      <formula>O64&gt;S64</formula>
    </cfRule>
    <cfRule type="expression" dxfId="12" priority="14" stopIfTrue="1">
      <formula>O64=S64</formula>
    </cfRule>
  </conditionalFormatting>
  <conditionalFormatting sqref="S64:U65">
    <cfRule type="expression" dxfId="11" priority="11" stopIfTrue="1">
      <formula>S64&gt;O64</formula>
    </cfRule>
    <cfRule type="expression" dxfId="10" priority="12" stopIfTrue="1">
      <formula>S64=O64</formula>
    </cfRule>
  </conditionalFormatting>
  <conditionalFormatting sqref="O66:Q67">
    <cfRule type="expression" dxfId="9" priority="9" stopIfTrue="1">
      <formula>O66&gt;S66</formula>
    </cfRule>
    <cfRule type="expression" dxfId="8" priority="10" stopIfTrue="1">
      <formula>O66=S66</formula>
    </cfRule>
  </conditionalFormatting>
  <conditionalFormatting sqref="S66:U67">
    <cfRule type="expression" dxfId="7" priority="7" stopIfTrue="1">
      <formula>S66&gt;O66</formula>
    </cfRule>
    <cfRule type="expression" dxfId="6" priority="8" stopIfTrue="1">
      <formula>S66=O66</formula>
    </cfRule>
  </conditionalFormatting>
  <conditionalFormatting sqref="O66:Q67">
    <cfRule type="expression" dxfId="5" priority="5" stopIfTrue="1">
      <formula>O66&gt;S66</formula>
    </cfRule>
    <cfRule type="expression" dxfId="4" priority="6" stopIfTrue="1">
      <formula>O66=S66</formula>
    </cfRule>
  </conditionalFormatting>
  <conditionalFormatting sqref="S66:U67">
    <cfRule type="expression" dxfId="3" priority="3" stopIfTrue="1">
      <formula>S66&gt;O66</formula>
    </cfRule>
    <cfRule type="expression" dxfId="2" priority="4" stopIfTrue="1">
      <formula>S66=O66</formula>
    </cfRule>
  </conditionalFormatting>
  <conditionalFormatting sqref="E24">
    <cfRule type="expression" dxfId="1" priority="2" stopIfTrue="1">
      <formula>E24=FALSE</formula>
    </cfRule>
  </conditionalFormatting>
  <conditionalFormatting sqref="E24">
    <cfRule type="expression" dxfId="0" priority="1" stopIfTrue="1">
      <formula>E24=FALSE</formula>
    </cfRule>
  </conditionalFormatting>
  <pageMargins left="0.7" right="0.7" top="0.75" bottom="0.75" header="0.3" footer="0.3"/>
  <pageSetup paperSize="9" scale="82" orientation="portrait" horizontalDpi="4294967293" verticalDpi="4294967293" r:id="rId1"/>
  <colBreaks count="1" manualBreakCount="1">
    <brk id="50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A組(6チーム）</vt:lpstr>
      <vt:lpstr>Ｂ組(6チーム） </vt:lpstr>
      <vt:lpstr>Ｃ組(6チーム） </vt:lpstr>
      <vt:lpstr>Ｄ組(6チーム）</vt:lpstr>
      <vt:lpstr>Ｅ組(5チーム）</vt:lpstr>
      <vt:lpstr>'A組(6チーム）'!Print_Area</vt:lpstr>
      <vt:lpstr>'Ｂ組(6チーム） '!Print_Area</vt:lpstr>
      <vt:lpstr>'Ｃ組(6チーム） '!Print_Area</vt:lpstr>
      <vt:lpstr>'Ｄ組(6チーム）'!Print_Area</vt:lpstr>
      <vt:lpstr>'Ｅ組(5チーム）'!Print_Area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高崎市役所</dc:creator>
  <cp:lastModifiedBy>侭田康徳</cp:lastModifiedBy>
  <cp:lastPrinted>2016-03-05T11:13:00Z</cp:lastPrinted>
  <dcterms:created xsi:type="dcterms:W3CDTF">2013-01-16T03:13:54Z</dcterms:created>
  <dcterms:modified xsi:type="dcterms:W3CDTF">2016-03-06T09:25:02Z</dcterms:modified>
</cp:coreProperties>
</file>